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180" windowHeight="6795"/>
  </bookViews>
  <sheets>
    <sheet name="СВОД рабочий" sheetId="1" r:id="rId1"/>
  </sheets>
  <externalReferences>
    <externalReference r:id="rId2"/>
  </externalReferences>
  <definedNames>
    <definedName name="_xlnm.Print_Titles" localSheetId="0">'СВОД рабочий'!$A:$A,'СВОД рабочий'!$5:$7</definedName>
  </definedNames>
  <calcPr calcId="145621"/>
</workbook>
</file>

<file path=xl/calcChain.xml><?xml version="1.0" encoding="utf-8"?>
<calcChain xmlns="http://schemas.openxmlformats.org/spreadsheetml/2006/main">
  <c r="AR10" i="1" l="1"/>
  <c r="AR12" i="1"/>
  <c r="AR13" i="1"/>
  <c r="AR14" i="1"/>
  <c r="AR15" i="1"/>
  <c r="AR17" i="1"/>
  <c r="AR18" i="1"/>
  <c r="AR19" i="1"/>
  <c r="AR21" i="1"/>
  <c r="AR22" i="1"/>
  <c r="AR23" i="1"/>
  <c r="AR24" i="1"/>
  <c r="AR26" i="1"/>
  <c r="AR27" i="1"/>
  <c r="AR28" i="1"/>
  <c r="AR30" i="1"/>
  <c r="AR31" i="1"/>
  <c r="AR32" i="1"/>
  <c r="AR33" i="1"/>
  <c r="AR35" i="1"/>
  <c r="AR9" i="1"/>
  <c r="AQ29" i="1" l="1"/>
  <c r="AR29" i="1" s="1"/>
  <c r="AQ20" i="1"/>
  <c r="AQ11" i="1"/>
  <c r="AQ16" i="1" l="1"/>
  <c r="AR16" i="1" s="1"/>
  <c r="AR11" i="1"/>
  <c r="AQ25" i="1"/>
  <c r="AR25" i="1" s="1"/>
  <c r="AR20" i="1"/>
  <c r="AP29" i="1"/>
  <c r="AP20" i="1"/>
  <c r="AP25" i="1" s="1"/>
  <c r="AP11" i="1"/>
  <c r="AP16" i="1" s="1"/>
  <c r="AO29" i="1" l="1"/>
  <c r="AO20" i="1"/>
  <c r="AO11" i="1"/>
  <c r="AN29" i="1" l="1"/>
  <c r="AN20" i="1"/>
  <c r="AN25" i="1" s="1"/>
  <c r="AN11" i="1"/>
  <c r="AN16" i="1" s="1"/>
  <c r="AM29" i="1" l="1"/>
  <c r="AM20" i="1"/>
  <c r="AM25" i="1" s="1"/>
  <c r="AM9" i="1"/>
  <c r="AM11" i="1" s="1"/>
  <c r="AM16" i="1" s="1"/>
  <c r="AL29" i="1" l="1"/>
  <c r="AL20" i="1"/>
  <c r="AL25" i="1" s="1"/>
  <c r="AL9" i="1"/>
  <c r="AL11" i="1" s="1"/>
  <c r="AA29" i="1" l="1"/>
  <c r="AA34" i="1" s="1"/>
  <c r="Z29" i="1"/>
  <c r="Z34" i="1" s="1"/>
  <c r="AA20" i="1"/>
  <c r="AA25" i="1" s="1"/>
  <c r="Z20" i="1"/>
  <c r="Z25" i="1" s="1"/>
  <c r="AA11" i="1"/>
  <c r="AA16" i="1" s="1"/>
  <c r="Z11" i="1"/>
  <c r="Z16" i="1" s="1"/>
  <c r="W34" i="1"/>
  <c r="W29" i="1"/>
  <c r="V29" i="1"/>
  <c r="V34" i="1" s="1"/>
  <c r="W20" i="1"/>
  <c r="W25" i="1" s="1"/>
  <c r="V20" i="1"/>
  <c r="V25" i="1" s="1"/>
  <c r="W16" i="1"/>
  <c r="W11" i="1"/>
  <c r="V11" i="1"/>
  <c r="V16" i="1" s="1"/>
  <c r="S29" i="1"/>
  <c r="S34" i="1" s="1"/>
  <c r="R29" i="1"/>
  <c r="R34" i="1" s="1"/>
  <c r="S20" i="1"/>
  <c r="S25" i="1" s="1"/>
  <c r="R20" i="1"/>
  <c r="R25" i="1" s="1"/>
  <c r="S11" i="1"/>
  <c r="S16" i="1" s="1"/>
  <c r="R11" i="1"/>
  <c r="R16" i="1" s="1"/>
  <c r="K29" i="1"/>
  <c r="K34" i="1" s="1"/>
  <c r="J29" i="1"/>
  <c r="J34" i="1" s="1"/>
  <c r="K20" i="1"/>
  <c r="K25" i="1" s="1"/>
  <c r="J20" i="1"/>
  <c r="J25" i="1" s="1"/>
  <c r="K16" i="1"/>
  <c r="K11" i="1"/>
  <c r="J11" i="1"/>
  <c r="J16" i="1" s="1"/>
  <c r="F34" i="1"/>
  <c r="G29" i="1"/>
  <c r="G34" i="1" s="1"/>
  <c r="F29" i="1"/>
  <c r="G20" i="1"/>
  <c r="G25" i="1" s="1"/>
  <c r="F20" i="1"/>
  <c r="F25" i="1" s="1"/>
  <c r="F16" i="1"/>
  <c r="G11" i="1"/>
  <c r="G16" i="1" s="1"/>
  <c r="F11" i="1"/>
  <c r="C36" i="1"/>
  <c r="F36" i="1"/>
  <c r="G36" i="1"/>
  <c r="J36" i="1"/>
  <c r="K36" i="1"/>
  <c r="R36" i="1"/>
  <c r="S36" i="1"/>
  <c r="V36" i="1"/>
  <c r="W36" i="1"/>
  <c r="Z36" i="1"/>
  <c r="AA36" i="1"/>
  <c r="AL36" i="1"/>
  <c r="AM36" i="1"/>
  <c r="AN36" i="1"/>
  <c r="AO36" i="1"/>
  <c r="AP36" i="1"/>
  <c r="AQ36" i="1"/>
  <c r="AR36" i="1" s="1"/>
  <c r="C37" i="1"/>
  <c r="F37" i="1"/>
  <c r="G37" i="1"/>
  <c r="J37" i="1"/>
  <c r="K37" i="1"/>
  <c r="R37" i="1"/>
  <c r="S37" i="1"/>
  <c r="V37" i="1"/>
  <c r="W37" i="1"/>
  <c r="Z37" i="1"/>
  <c r="AA37" i="1"/>
  <c r="AL37" i="1"/>
  <c r="AM37" i="1"/>
  <c r="AN37" i="1"/>
  <c r="AO37" i="1"/>
  <c r="AP37" i="1"/>
  <c r="AQ37" i="1"/>
  <c r="AR37" i="1" s="1"/>
  <c r="C39" i="1"/>
  <c r="F39" i="1"/>
  <c r="G39" i="1"/>
  <c r="J39" i="1"/>
  <c r="K39" i="1"/>
  <c r="R39" i="1"/>
  <c r="S39" i="1"/>
  <c r="V39" i="1"/>
  <c r="W39" i="1"/>
  <c r="Z39" i="1"/>
  <c r="AA39" i="1"/>
  <c r="AL39" i="1"/>
  <c r="AM39" i="1"/>
  <c r="AN39" i="1"/>
  <c r="AO39" i="1"/>
  <c r="AP39" i="1"/>
  <c r="AQ39" i="1"/>
  <c r="AR39" i="1" s="1"/>
  <c r="C40" i="1"/>
  <c r="F40" i="1"/>
  <c r="G40" i="1"/>
  <c r="J40" i="1"/>
  <c r="K40" i="1"/>
  <c r="R40" i="1"/>
  <c r="S40" i="1"/>
  <c r="V40" i="1"/>
  <c r="W40" i="1"/>
  <c r="Z40" i="1"/>
  <c r="AA40" i="1"/>
  <c r="AL40" i="1"/>
  <c r="AM40" i="1"/>
  <c r="AN40" i="1"/>
  <c r="AO40" i="1"/>
  <c r="AP40" i="1"/>
  <c r="AQ40" i="1"/>
  <c r="AR40" i="1" s="1"/>
  <c r="C41" i="1"/>
  <c r="F41" i="1"/>
  <c r="G41" i="1"/>
  <c r="J41" i="1"/>
  <c r="K41" i="1"/>
  <c r="R41" i="1"/>
  <c r="S41" i="1"/>
  <c r="V41" i="1"/>
  <c r="W41" i="1"/>
  <c r="Z41" i="1"/>
  <c r="AA41" i="1"/>
  <c r="AL41" i="1"/>
  <c r="AM41" i="1"/>
  <c r="AN41" i="1"/>
  <c r="AO41" i="1"/>
  <c r="AP41" i="1"/>
  <c r="AQ41" i="1"/>
  <c r="AR41" i="1" s="1"/>
  <c r="C42" i="1"/>
  <c r="F42" i="1"/>
  <c r="G42" i="1"/>
  <c r="J42" i="1"/>
  <c r="K42" i="1"/>
  <c r="R42" i="1"/>
  <c r="S42" i="1"/>
  <c r="V42" i="1"/>
  <c r="W42" i="1"/>
  <c r="Z42" i="1"/>
  <c r="AA42" i="1"/>
  <c r="AL42" i="1"/>
  <c r="AM42" i="1"/>
  <c r="AN42" i="1"/>
  <c r="AO42" i="1"/>
  <c r="AP42" i="1"/>
  <c r="AQ42" i="1"/>
  <c r="AR42" i="1" s="1"/>
  <c r="B37" i="1"/>
  <c r="B39" i="1"/>
  <c r="B40" i="1"/>
  <c r="B41" i="1"/>
  <c r="B42" i="1"/>
  <c r="B36" i="1"/>
  <c r="Z38" i="1" l="1"/>
  <c r="AA38" i="1"/>
  <c r="V43" i="1" l="1"/>
  <c r="V38" i="1"/>
  <c r="W43" i="1"/>
  <c r="W38" i="1"/>
  <c r="R38" i="1" l="1"/>
  <c r="S38" i="1"/>
  <c r="J38" i="1" l="1"/>
  <c r="K38" i="1"/>
  <c r="F38" i="1" l="1"/>
  <c r="G38" i="1"/>
  <c r="AB33" i="1"/>
  <c r="AB32" i="1"/>
  <c r="AB31" i="1"/>
  <c r="AB30" i="1"/>
  <c r="AB28" i="1"/>
  <c r="AB27" i="1"/>
  <c r="AB24" i="1"/>
  <c r="AB23" i="1"/>
  <c r="AB22" i="1"/>
  <c r="AB21" i="1"/>
  <c r="AB19" i="1"/>
  <c r="AB18" i="1"/>
  <c r="AB15" i="1"/>
  <c r="AB42" i="1" s="1"/>
  <c r="AB14" i="1"/>
  <c r="AB13" i="1"/>
  <c r="AB12" i="1"/>
  <c r="AB10" i="1"/>
  <c r="AB9" i="1"/>
  <c r="X33" i="1"/>
  <c r="X32" i="1"/>
  <c r="X31" i="1"/>
  <c r="X30" i="1"/>
  <c r="X28" i="1"/>
  <c r="X27" i="1"/>
  <c r="X24" i="1"/>
  <c r="X23" i="1"/>
  <c r="X22" i="1"/>
  <c r="X21" i="1"/>
  <c r="X19" i="1"/>
  <c r="X18" i="1"/>
  <c r="X15" i="1"/>
  <c r="X14" i="1"/>
  <c r="X13" i="1"/>
  <c r="X12" i="1"/>
  <c r="X10" i="1"/>
  <c r="X9" i="1"/>
  <c r="T33" i="1"/>
  <c r="T32" i="1"/>
  <c r="T31" i="1"/>
  <c r="T30" i="1"/>
  <c r="T28" i="1"/>
  <c r="T27" i="1"/>
  <c r="T24" i="1"/>
  <c r="T23" i="1"/>
  <c r="T22" i="1"/>
  <c r="T21" i="1"/>
  <c r="T19" i="1"/>
  <c r="T18" i="1"/>
  <c r="T10" i="1"/>
  <c r="T37" i="1" s="1"/>
  <c r="T12" i="1"/>
  <c r="T13" i="1"/>
  <c r="T14" i="1"/>
  <c r="T15" i="1"/>
  <c r="T9" i="1"/>
  <c r="L33" i="1"/>
  <c r="L32" i="1"/>
  <c r="L31" i="1"/>
  <c r="L30" i="1"/>
  <c r="L28" i="1"/>
  <c r="L27" i="1"/>
  <c r="L24" i="1"/>
  <c r="L23" i="1"/>
  <c r="L22" i="1"/>
  <c r="L21" i="1"/>
  <c r="L19" i="1"/>
  <c r="L18" i="1"/>
  <c r="L15" i="1"/>
  <c r="L14" i="1"/>
  <c r="L13" i="1"/>
  <c r="L12" i="1"/>
  <c r="L10" i="1"/>
  <c r="L9" i="1"/>
  <c r="H33" i="1"/>
  <c r="H32" i="1"/>
  <c r="H31" i="1"/>
  <c r="H30" i="1"/>
  <c r="H29" i="1"/>
  <c r="H28" i="1"/>
  <c r="H27" i="1"/>
  <c r="H24" i="1"/>
  <c r="H23" i="1"/>
  <c r="H22" i="1"/>
  <c r="H21" i="1"/>
  <c r="H20" i="1"/>
  <c r="H19" i="1"/>
  <c r="H18" i="1"/>
  <c r="H10" i="1"/>
  <c r="H11" i="1"/>
  <c r="H12" i="1"/>
  <c r="H13" i="1"/>
  <c r="H14" i="1"/>
  <c r="H41" i="1" s="1"/>
  <c r="H15" i="1"/>
  <c r="H9" i="1"/>
  <c r="D33" i="1"/>
  <c r="D32" i="1"/>
  <c r="D31" i="1"/>
  <c r="D30" i="1"/>
  <c r="D28" i="1"/>
  <c r="D27" i="1"/>
  <c r="D24" i="1"/>
  <c r="D23" i="1"/>
  <c r="D22" i="1"/>
  <c r="D21" i="1"/>
  <c r="D19" i="1"/>
  <c r="D18" i="1"/>
  <c r="D10" i="1"/>
  <c r="D12" i="1"/>
  <c r="D39" i="1" s="1"/>
  <c r="D13" i="1"/>
  <c r="D14" i="1"/>
  <c r="D15" i="1"/>
  <c r="D42" i="1" s="1"/>
  <c r="D9" i="1"/>
  <c r="T36" i="1" l="1"/>
  <c r="L40" i="1"/>
  <c r="T42" i="1"/>
  <c r="H42" i="1"/>
  <c r="X41" i="1"/>
  <c r="AB39" i="1"/>
  <c r="AB41" i="1"/>
  <c r="L36" i="1"/>
  <c r="L39" i="1"/>
  <c r="D41" i="1"/>
  <c r="D40" i="1"/>
  <c r="L41" i="1"/>
  <c r="T41" i="1"/>
  <c r="X36" i="1"/>
  <c r="H36" i="1"/>
  <c r="X37" i="1"/>
  <c r="D37" i="1"/>
  <c r="H40" i="1"/>
  <c r="T39" i="1"/>
  <c r="X39" i="1"/>
  <c r="AB36" i="1"/>
  <c r="L42" i="1"/>
  <c r="H39" i="1"/>
  <c r="X40" i="1"/>
  <c r="AB37" i="1"/>
  <c r="H38" i="1"/>
  <c r="T40" i="1"/>
  <c r="D36" i="1"/>
  <c r="H37" i="1"/>
  <c r="L37" i="1"/>
  <c r="X42" i="1"/>
  <c r="AB40" i="1"/>
  <c r="X20" i="1"/>
  <c r="AQ34" i="1" l="1"/>
  <c r="AR34" i="1" s="1"/>
  <c r="AP34" i="1"/>
  <c r="AO34" i="1"/>
  <c r="AO25" i="1"/>
  <c r="AN34" i="1"/>
  <c r="AM34" i="1"/>
  <c r="AM38" i="1"/>
  <c r="AL34" i="1"/>
  <c r="AC31" i="1"/>
  <c r="AB29" i="1"/>
  <c r="AC28" i="1"/>
  <c r="AC24" i="1"/>
  <c r="AC23" i="1"/>
  <c r="AC22" i="1"/>
  <c r="AC21" i="1"/>
  <c r="AC19" i="1"/>
  <c r="AB11" i="1"/>
  <c r="Y31" i="1"/>
  <c r="X29" i="1"/>
  <c r="Y28" i="1"/>
  <c r="Y24" i="1"/>
  <c r="Y23" i="1"/>
  <c r="Y22" i="1"/>
  <c r="Y21" i="1"/>
  <c r="Y19" i="1"/>
  <c r="Y18" i="1"/>
  <c r="X11" i="1"/>
  <c r="X38" i="1" s="1"/>
  <c r="U31" i="1"/>
  <c r="T29" i="1"/>
  <c r="U28" i="1"/>
  <c r="U24" i="1"/>
  <c r="U23" i="1"/>
  <c r="U22" i="1"/>
  <c r="U21" i="1"/>
  <c r="U18" i="1"/>
  <c r="T11" i="1"/>
  <c r="L29" i="1"/>
  <c r="M28" i="1"/>
  <c r="M24" i="1"/>
  <c r="M23" i="1"/>
  <c r="M22" i="1"/>
  <c r="M18" i="1"/>
  <c r="M12" i="1"/>
  <c r="L11" i="1"/>
  <c r="I28" i="1"/>
  <c r="I24" i="1"/>
  <c r="I23" i="1"/>
  <c r="I22" i="1"/>
  <c r="I21" i="1"/>
  <c r="I19" i="1"/>
  <c r="E21" i="1"/>
  <c r="E30" i="1"/>
  <c r="AE33" i="1"/>
  <c r="AD33" i="1"/>
  <c r="O33" i="1"/>
  <c r="N33" i="1"/>
  <c r="AD32" i="1"/>
  <c r="N32" i="1"/>
  <c r="AE31" i="1"/>
  <c r="AD31" i="1"/>
  <c r="O31" i="1"/>
  <c r="N31" i="1"/>
  <c r="AD30" i="1"/>
  <c r="N30" i="1"/>
  <c r="AE28" i="1"/>
  <c r="AD28" i="1"/>
  <c r="O28" i="1"/>
  <c r="N28" i="1"/>
  <c r="E28" i="1"/>
  <c r="AD27" i="1"/>
  <c r="B29" i="1"/>
  <c r="AE24" i="1"/>
  <c r="E24" i="1"/>
  <c r="AD23" i="1"/>
  <c r="N23" i="1"/>
  <c r="AD22" i="1"/>
  <c r="N21" i="1"/>
  <c r="C20" i="1"/>
  <c r="D20" i="1" s="1"/>
  <c r="AE19" i="1"/>
  <c r="O19" i="1"/>
  <c r="AE18" i="1"/>
  <c r="O18" i="1"/>
  <c r="E18" i="1"/>
  <c r="B20" i="1"/>
  <c r="B25" i="1" s="1"/>
  <c r="AE15" i="1"/>
  <c r="N15" i="1"/>
  <c r="AD14" i="1"/>
  <c r="N14" i="1"/>
  <c r="AE13" i="1"/>
  <c r="O13" i="1"/>
  <c r="N13" i="1"/>
  <c r="AD12" i="1"/>
  <c r="C11" i="1"/>
  <c r="B11" i="1"/>
  <c r="AE10" i="1"/>
  <c r="AD10" i="1"/>
  <c r="O10" i="1"/>
  <c r="N10" i="1"/>
  <c r="AD41" i="1" l="1"/>
  <c r="AE42" i="1"/>
  <c r="N41" i="1"/>
  <c r="O37" i="1"/>
  <c r="B38" i="1"/>
  <c r="AN38" i="1"/>
  <c r="D11" i="1"/>
  <c r="D38" i="1" s="1"/>
  <c r="AL38" i="1"/>
  <c r="AE37" i="1"/>
  <c r="AO38" i="1"/>
  <c r="AP38" i="1"/>
  <c r="AQ38" i="1"/>
  <c r="AR38" i="1" s="1"/>
  <c r="L20" i="1"/>
  <c r="L25" i="1" s="1"/>
  <c r="AB20" i="1"/>
  <c r="AB38" i="1" s="1"/>
  <c r="T20" i="1"/>
  <c r="T25" i="1" s="1"/>
  <c r="AC14" i="1"/>
  <c r="AC12" i="1"/>
  <c r="AC9" i="1"/>
  <c r="Y12" i="1"/>
  <c r="Y14" i="1"/>
  <c r="U12" i="1"/>
  <c r="U14" i="1"/>
  <c r="M21" i="1"/>
  <c r="M14" i="1"/>
  <c r="M9" i="1"/>
  <c r="I12" i="1"/>
  <c r="I14" i="1"/>
  <c r="I13" i="1"/>
  <c r="I10" i="1"/>
  <c r="I37" i="1" s="1"/>
  <c r="I15" i="1"/>
  <c r="I42" i="1" s="1"/>
  <c r="M10" i="1"/>
  <c r="M15" i="1"/>
  <c r="M42" i="1" s="1"/>
  <c r="U10" i="1"/>
  <c r="U15" i="1"/>
  <c r="U42" i="1" s="1"/>
  <c r="Y10" i="1"/>
  <c r="Y37" i="1" s="1"/>
  <c r="Y15" i="1"/>
  <c r="Y42" i="1" s="1"/>
  <c r="AC10" i="1"/>
  <c r="AC37" i="1" s="1"/>
  <c r="AC15" i="1"/>
  <c r="AC42" i="1" s="1"/>
  <c r="AL16" i="1"/>
  <c r="AL43" i="1" s="1"/>
  <c r="AC13" i="1"/>
  <c r="AC40" i="1" s="1"/>
  <c r="AC32" i="1"/>
  <c r="AC30" i="1"/>
  <c r="AA43" i="1"/>
  <c r="Z43" i="1"/>
  <c r="Y13" i="1"/>
  <c r="Y40" i="1" s="1"/>
  <c r="Y32" i="1"/>
  <c r="Y30" i="1"/>
  <c r="U13" i="1"/>
  <c r="U40" i="1" s="1"/>
  <c r="U30" i="1"/>
  <c r="U32" i="1"/>
  <c r="R43" i="1"/>
  <c r="M30" i="1"/>
  <c r="M39" i="1" s="1"/>
  <c r="M31" i="1"/>
  <c r="M32" i="1"/>
  <c r="K43" i="1"/>
  <c r="J43" i="1"/>
  <c r="I30" i="1"/>
  <c r="I31" i="1"/>
  <c r="I32" i="1"/>
  <c r="G43" i="1"/>
  <c r="F43" i="1"/>
  <c r="AQ43" i="1"/>
  <c r="AR43" i="1" s="1"/>
  <c r="AP43" i="1"/>
  <c r="AO16" i="1"/>
  <c r="AO43" i="1" s="1"/>
  <c r="AN43" i="1"/>
  <c r="AM43" i="1"/>
  <c r="H25" i="1"/>
  <c r="H34" i="1"/>
  <c r="I18" i="1"/>
  <c r="Q18" i="1" s="1"/>
  <c r="U19" i="1"/>
  <c r="U20" i="1" s="1"/>
  <c r="U25" i="1" s="1"/>
  <c r="AC18" i="1"/>
  <c r="AC20" i="1" s="1"/>
  <c r="AC25" i="1" s="1"/>
  <c r="I27" i="1"/>
  <c r="X16" i="1"/>
  <c r="U27" i="1"/>
  <c r="Y20" i="1"/>
  <c r="Y25" i="1" s="1"/>
  <c r="M19" i="1"/>
  <c r="M20" i="1" s="1"/>
  <c r="AC27" i="1"/>
  <c r="AB25" i="1"/>
  <c r="P13" i="1"/>
  <c r="I9" i="1"/>
  <c r="U9" i="1"/>
  <c r="M27" i="1"/>
  <c r="Y9" i="1"/>
  <c r="Y27" i="1"/>
  <c r="X25" i="1"/>
  <c r="AI33" i="1"/>
  <c r="M13" i="1"/>
  <c r="AI28" i="1"/>
  <c r="AH14" i="1"/>
  <c r="AF10" i="1"/>
  <c r="AH33" i="1"/>
  <c r="P10" i="1"/>
  <c r="AH31" i="1"/>
  <c r="AI31" i="1"/>
  <c r="Q33" i="1"/>
  <c r="AG28" i="1"/>
  <c r="P15" i="1"/>
  <c r="AF31" i="1"/>
  <c r="N20" i="1"/>
  <c r="P28" i="1"/>
  <c r="P30" i="1"/>
  <c r="AF33" i="1"/>
  <c r="AI19" i="1"/>
  <c r="AI10" i="1"/>
  <c r="E10" i="1"/>
  <c r="AI13" i="1"/>
  <c r="P23" i="1"/>
  <c r="O23" i="1"/>
  <c r="AE27" i="1"/>
  <c r="N9" i="1"/>
  <c r="AD9" i="1"/>
  <c r="B16" i="1"/>
  <c r="O12" i="1"/>
  <c r="O20" i="1"/>
  <c r="C25" i="1"/>
  <c r="O25" i="1" s="1"/>
  <c r="O9" i="1"/>
  <c r="C16" i="1"/>
  <c r="E12" i="1"/>
  <c r="E39" i="1" s="1"/>
  <c r="N12" i="1"/>
  <c r="N39" i="1" s="1"/>
  <c r="AD15" i="1"/>
  <c r="AD18" i="1"/>
  <c r="AD19" i="1"/>
  <c r="AD37" i="1" s="1"/>
  <c r="P22" i="1"/>
  <c r="N22" i="1"/>
  <c r="AH22" i="1" s="1"/>
  <c r="AF24" i="1"/>
  <c r="O32" i="1"/>
  <c r="E15" i="1"/>
  <c r="E42" i="1" s="1"/>
  <c r="AI18" i="1"/>
  <c r="AH23" i="1"/>
  <c r="AF28" i="1"/>
  <c r="AD29" i="1"/>
  <c r="E19" i="1"/>
  <c r="E20" i="1" s="1"/>
  <c r="N19" i="1"/>
  <c r="N37" i="1" s="1"/>
  <c r="AG22" i="1"/>
  <c r="AE23" i="1"/>
  <c r="AG24" i="1"/>
  <c r="AE9" i="1"/>
  <c r="E13" i="1"/>
  <c r="O21" i="1"/>
  <c r="N24" i="1"/>
  <c r="N42" i="1" s="1"/>
  <c r="B34" i="1"/>
  <c r="N29" i="1"/>
  <c r="P31" i="1"/>
  <c r="E31" i="1"/>
  <c r="AE32" i="1"/>
  <c r="AE14" i="1"/>
  <c r="AH10" i="1"/>
  <c r="AE12" i="1"/>
  <c r="AD13" i="1"/>
  <c r="AD40" i="1" s="1"/>
  <c r="O14" i="1"/>
  <c r="N18" i="1"/>
  <c r="P21" i="1"/>
  <c r="AD21" i="1"/>
  <c r="AH21" i="1" s="1"/>
  <c r="AE21" i="1"/>
  <c r="AF22" i="1"/>
  <c r="O24" i="1"/>
  <c r="AI24" i="1" s="1"/>
  <c r="O22" i="1"/>
  <c r="O40" i="1" s="1"/>
  <c r="AE22" i="1"/>
  <c r="AE40" i="1" s="1"/>
  <c r="O30" i="1"/>
  <c r="AG33" i="1"/>
  <c r="AD24" i="1"/>
  <c r="AH28" i="1"/>
  <c r="P33" i="1"/>
  <c r="AG31" i="1"/>
  <c r="AH32" i="1"/>
  <c r="C29" i="1"/>
  <c r="D29" i="1" s="1"/>
  <c r="O27" i="1"/>
  <c r="AH30" i="1"/>
  <c r="AF32" i="1"/>
  <c r="O15" i="1"/>
  <c r="E22" i="1"/>
  <c r="E27" i="1"/>
  <c r="N27" i="1"/>
  <c r="AE30" i="1"/>
  <c r="AN44" i="1"/>
  <c r="AD42" i="1" l="1"/>
  <c r="M41" i="1"/>
  <c r="M40" i="1"/>
  <c r="O42" i="1"/>
  <c r="AE41" i="1"/>
  <c r="AC36" i="1"/>
  <c r="U37" i="1"/>
  <c r="AC39" i="1"/>
  <c r="AE39" i="1"/>
  <c r="AC41" i="1"/>
  <c r="T38" i="1"/>
  <c r="U39" i="1"/>
  <c r="M36" i="1"/>
  <c r="I39" i="1"/>
  <c r="I36" i="1"/>
  <c r="O36" i="1"/>
  <c r="N40" i="1"/>
  <c r="P40" i="1"/>
  <c r="B43" i="1"/>
  <c r="O41" i="1"/>
  <c r="AD36" i="1"/>
  <c r="AI37" i="1"/>
  <c r="I40" i="1"/>
  <c r="Y41" i="1"/>
  <c r="AE36" i="1"/>
  <c r="N36" i="1"/>
  <c r="U36" i="1"/>
  <c r="I41" i="1"/>
  <c r="Y39" i="1"/>
  <c r="C38" i="1"/>
  <c r="E40" i="1"/>
  <c r="AH41" i="1"/>
  <c r="M37" i="1"/>
  <c r="L38" i="1"/>
  <c r="Y36" i="1"/>
  <c r="O39" i="1"/>
  <c r="E37" i="1"/>
  <c r="U41" i="1"/>
  <c r="S43" i="1"/>
  <c r="AD39" i="1"/>
  <c r="M11" i="1"/>
  <c r="AD34" i="1"/>
  <c r="N34" i="1"/>
  <c r="I20" i="1"/>
  <c r="I25" i="1" s="1"/>
  <c r="M25" i="1"/>
  <c r="AC11" i="1"/>
  <c r="AB16" i="1"/>
  <c r="Y11" i="1"/>
  <c r="U11" i="1"/>
  <c r="T16" i="1"/>
  <c r="L16" i="1"/>
  <c r="I11" i="1"/>
  <c r="H16" i="1"/>
  <c r="H43" i="1" s="1"/>
  <c r="AC29" i="1"/>
  <c r="AB34" i="1"/>
  <c r="Y29" i="1"/>
  <c r="X34" i="1"/>
  <c r="X43" i="1" s="1"/>
  <c r="T34" i="1"/>
  <c r="U29" i="1"/>
  <c r="M29" i="1"/>
  <c r="L34" i="1"/>
  <c r="I29" i="1"/>
  <c r="AH27" i="1"/>
  <c r="AH29" i="1" s="1"/>
  <c r="M16" i="1"/>
  <c r="AJ10" i="1"/>
  <c r="AI21" i="1"/>
  <c r="AJ28" i="1"/>
  <c r="AI23" i="1"/>
  <c r="AJ22" i="1"/>
  <c r="AK33" i="1"/>
  <c r="AI30" i="1"/>
  <c r="AH24" i="1"/>
  <c r="AI22" i="1"/>
  <c r="Q21" i="1"/>
  <c r="Q30" i="1"/>
  <c r="Q28" i="1"/>
  <c r="AK28" i="1" s="1"/>
  <c r="AD11" i="1"/>
  <c r="AD38" i="1" s="1"/>
  <c r="N11" i="1"/>
  <c r="N38" i="1" s="1"/>
  <c r="AF21" i="1"/>
  <c r="AJ21" i="1" s="1"/>
  <c r="AH12" i="1"/>
  <c r="AH39" i="1" s="1"/>
  <c r="AE20" i="1"/>
  <c r="D25" i="1"/>
  <c r="Q22" i="1"/>
  <c r="AK22" i="1" s="1"/>
  <c r="AI32" i="1"/>
  <c r="E23" i="1"/>
  <c r="Q23" i="1" s="1"/>
  <c r="AJ33" i="1"/>
  <c r="Q31" i="1"/>
  <c r="E29" i="1"/>
  <c r="Q27" i="1"/>
  <c r="O29" i="1"/>
  <c r="C34" i="1"/>
  <c r="O34" i="1" s="1"/>
  <c r="AF18" i="1"/>
  <c r="Q13" i="1"/>
  <c r="AJ31" i="1"/>
  <c r="AD20" i="1"/>
  <c r="P32" i="1"/>
  <c r="AH19" i="1"/>
  <c r="AH37" i="1" s="1"/>
  <c r="AH15" i="1"/>
  <c r="AH42" i="1" s="1"/>
  <c r="AI27" i="1"/>
  <c r="P27" i="1"/>
  <c r="O11" i="1"/>
  <c r="E32" i="1"/>
  <c r="Q32" i="1" s="1"/>
  <c r="AG19" i="1"/>
  <c r="AG27" i="1"/>
  <c r="P24" i="1"/>
  <c r="P42" i="1" s="1"/>
  <c r="P14" i="1"/>
  <c r="E14" i="1"/>
  <c r="AF23" i="1"/>
  <c r="AJ23" i="1" s="1"/>
  <c r="AG23" i="1"/>
  <c r="Q15" i="1"/>
  <c r="P12" i="1"/>
  <c r="P39" i="1" s="1"/>
  <c r="AH9" i="1"/>
  <c r="AE29" i="1"/>
  <c r="AG21" i="1"/>
  <c r="AE11" i="1"/>
  <c r="AF30" i="1"/>
  <c r="AD16" i="1"/>
  <c r="AF19" i="1"/>
  <c r="AF37" i="1" s="1"/>
  <c r="AI20" i="1"/>
  <c r="AF9" i="1"/>
  <c r="AI9" i="1"/>
  <c r="Q19" i="1"/>
  <c r="AH18" i="1"/>
  <c r="AG10" i="1"/>
  <c r="Q10" i="1"/>
  <c r="AF13" i="1"/>
  <c r="AF40" i="1" s="1"/>
  <c r="AF15" i="1"/>
  <c r="AF42" i="1" s="1"/>
  <c r="AI12" i="1"/>
  <c r="AI14" i="1"/>
  <c r="P18" i="1"/>
  <c r="Q12" i="1"/>
  <c r="AF27" i="1"/>
  <c r="N25" i="1"/>
  <c r="AG32" i="1"/>
  <c r="AH13" i="1"/>
  <c r="AH40" i="1" s="1"/>
  <c r="AF12" i="1"/>
  <c r="AF39" i="1" s="1"/>
  <c r="P9" i="1"/>
  <c r="E9" i="1"/>
  <c r="E36" i="1" s="1"/>
  <c r="AF14" i="1"/>
  <c r="AF41" i="1" s="1"/>
  <c r="P19" i="1"/>
  <c r="P37" i="1" s="1"/>
  <c r="AI15" i="1"/>
  <c r="AI42" i="1" s="1"/>
  <c r="AE25" i="1"/>
  <c r="E41" i="1" l="1"/>
  <c r="AF36" i="1"/>
  <c r="AG37" i="1"/>
  <c r="AE38" i="1"/>
  <c r="T43" i="1"/>
  <c r="P36" i="1"/>
  <c r="L43" i="1"/>
  <c r="AI41" i="1"/>
  <c r="O38" i="1"/>
  <c r="AH36" i="1"/>
  <c r="AI39" i="1"/>
  <c r="P41" i="1"/>
  <c r="Q40" i="1"/>
  <c r="M38" i="1"/>
  <c r="AI40" i="1"/>
  <c r="U38" i="1"/>
  <c r="Y38" i="1"/>
  <c r="Q39" i="1"/>
  <c r="Q37" i="1"/>
  <c r="AI36" i="1"/>
  <c r="I38" i="1"/>
  <c r="AB43" i="1"/>
  <c r="AC16" i="1"/>
  <c r="AC38" i="1"/>
  <c r="C43" i="1"/>
  <c r="Q20" i="1"/>
  <c r="Y16" i="1"/>
  <c r="U16" i="1"/>
  <c r="I16" i="1"/>
  <c r="AC34" i="1"/>
  <c r="Y34" i="1"/>
  <c r="AJ30" i="1"/>
  <c r="U34" i="1"/>
  <c r="M34" i="1"/>
  <c r="M43" i="1" s="1"/>
  <c r="AK31" i="1"/>
  <c r="AJ32" i="1"/>
  <c r="I34" i="1"/>
  <c r="AK21" i="1"/>
  <c r="AJ24" i="1"/>
  <c r="AK32" i="1"/>
  <c r="AJ27" i="1"/>
  <c r="E25" i="1"/>
  <c r="AK23" i="1"/>
  <c r="AI11" i="1"/>
  <c r="AH11" i="1"/>
  <c r="AG14" i="1"/>
  <c r="AG41" i="1" s="1"/>
  <c r="AK19" i="1"/>
  <c r="E11" i="1"/>
  <c r="E38" i="1" s="1"/>
  <c r="Q9" i="1"/>
  <c r="Q36" i="1" s="1"/>
  <c r="AG13" i="1"/>
  <c r="AG40" i="1" s="1"/>
  <c r="AG9" i="1"/>
  <c r="AI25" i="1"/>
  <c r="E34" i="1"/>
  <c r="Q29" i="1"/>
  <c r="AJ13" i="1"/>
  <c r="AJ40" i="1" s="1"/>
  <c r="AH20" i="1"/>
  <c r="P11" i="1"/>
  <c r="D16" i="1"/>
  <c r="AJ15" i="1"/>
  <c r="AJ9" i="1"/>
  <c r="AH34" i="1"/>
  <c r="AI29" i="1"/>
  <c r="D34" i="1"/>
  <c r="P34" i="1" s="1"/>
  <c r="P29" i="1"/>
  <c r="N16" i="1"/>
  <c r="N43" i="1" s="1"/>
  <c r="AJ14" i="1"/>
  <c r="AJ41" i="1" s="1"/>
  <c r="AG12" i="1"/>
  <c r="AG30" i="1"/>
  <c r="AG18" i="1"/>
  <c r="AK18" i="1" s="1"/>
  <c r="AJ19" i="1"/>
  <c r="AJ37" i="1" s="1"/>
  <c r="AE16" i="1"/>
  <c r="AK27" i="1"/>
  <c r="Q24" i="1"/>
  <c r="AK24" i="1" s="1"/>
  <c r="AJ18" i="1"/>
  <c r="AF11" i="1"/>
  <c r="AJ12" i="1"/>
  <c r="AJ39" i="1" s="1"/>
  <c r="AF34" i="1"/>
  <c r="AF29" i="1"/>
  <c r="P25" i="1"/>
  <c r="P20" i="1"/>
  <c r="AE34" i="1"/>
  <c r="Q14" i="1"/>
  <c r="Q41" i="1" s="1"/>
  <c r="AG29" i="1"/>
  <c r="AD25" i="1"/>
  <c r="AD43" i="1" s="1"/>
  <c r="AF25" i="1"/>
  <c r="AF20" i="1"/>
  <c r="AG15" i="1"/>
  <c r="AG42" i="1" s="1"/>
  <c r="AK10" i="1"/>
  <c r="O16" i="1"/>
  <c r="O43" i="1" s="1"/>
  <c r="AF38" i="1" l="1"/>
  <c r="AG36" i="1"/>
  <c r="U43" i="1"/>
  <c r="AJ42" i="1"/>
  <c r="AJ36" i="1"/>
  <c r="AK37" i="1"/>
  <c r="AE43" i="1"/>
  <c r="Y43" i="1"/>
  <c r="AC43" i="1"/>
  <c r="Q42" i="1"/>
  <c r="AH38" i="1"/>
  <c r="P38" i="1"/>
  <c r="AI38" i="1"/>
  <c r="D43" i="1"/>
  <c r="AG39" i="1"/>
  <c r="I43" i="1"/>
  <c r="AK30" i="1"/>
  <c r="Q34" i="1"/>
  <c r="AJ29" i="1"/>
  <c r="AI16" i="1"/>
  <c r="AH16" i="1"/>
  <c r="Q25" i="1"/>
  <c r="AG34" i="1"/>
  <c r="AF16" i="1"/>
  <c r="AF43" i="1" s="1"/>
  <c r="AK14" i="1"/>
  <c r="AK41" i="1" s="1"/>
  <c r="AK12" i="1"/>
  <c r="AJ20" i="1"/>
  <c r="AK20" i="1"/>
  <c r="AI34" i="1"/>
  <c r="AG25" i="1"/>
  <c r="AG20" i="1"/>
  <c r="AH25" i="1"/>
  <c r="P16" i="1"/>
  <c r="P43" i="1" s="1"/>
  <c r="AK15" i="1"/>
  <c r="AK42" i="1" s="1"/>
  <c r="AK29" i="1"/>
  <c r="AK13" i="1"/>
  <c r="AK40" i="1" s="1"/>
  <c r="AK9" i="1"/>
  <c r="AK36" i="1" s="1"/>
  <c r="Q11" i="1"/>
  <c r="Q38" i="1" s="1"/>
  <c r="E16" i="1"/>
  <c r="E43" i="1" s="1"/>
  <c r="AJ11" i="1"/>
  <c r="AG11" i="1"/>
  <c r="AJ38" i="1" l="1"/>
  <c r="AK39" i="1"/>
  <c r="AH43" i="1"/>
  <c r="AG38" i="1"/>
  <c r="AI43" i="1"/>
  <c r="AJ34" i="1"/>
  <c r="AG16" i="1"/>
  <c r="AG43" i="1" s="1"/>
  <c r="Q16" i="1"/>
  <c r="Q43" i="1" s="1"/>
  <c r="AK25" i="1"/>
  <c r="AJ16" i="1"/>
  <c r="AK34" i="1"/>
  <c r="AJ25" i="1"/>
  <c r="AK11" i="1"/>
  <c r="AK38" i="1" s="1"/>
  <c r="AJ43" i="1" l="1"/>
  <c r="AK16" i="1"/>
  <c r="AK43" i="1" s="1"/>
</calcChain>
</file>

<file path=xl/sharedStrings.xml><?xml version="1.0" encoding="utf-8"?>
<sst xmlns="http://schemas.openxmlformats.org/spreadsheetml/2006/main" count="97" uniqueCount="38">
  <si>
    <t>Категорияч потребителя</t>
  </si>
  <si>
    <t>Январь</t>
  </si>
  <si>
    <t>Февраль</t>
  </si>
  <si>
    <t>Март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</si>
  <si>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</si>
  <si>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</si>
  <si>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</si>
  <si>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</si>
  <si>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</si>
  <si>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</si>
  <si>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</si>
  <si>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</si>
  <si>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Натуральные, кВт*ч</t>
  </si>
  <si>
    <t>Начислено всего, руб.</t>
  </si>
  <si>
    <t>НДС в т.ч., руб.</t>
  </si>
  <si>
    <t>Начислено всего, руб.без НДС</t>
  </si>
  <si>
    <t>Натуральные</t>
  </si>
  <si>
    <t>Население</t>
  </si>
  <si>
    <t>ТСЖ</t>
  </si>
  <si>
    <t>МБ</t>
  </si>
  <si>
    <t>Итого население</t>
  </si>
  <si>
    <t>КБ</t>
  </si>
  <si>
    <t>Прочие</t>
  </si>
  <si>
    <t>ФБ</t>
  </si>
  <si>
    <t>ИТОГО</t>
  </si>
  <si>
    <t>ИТОГО год</t>
  </si>
  <si>
    <t xml:space="preserve">1 квартал </t>
  </si>
  <si>
    <t xml:space="preserve">2 квартал </t>
  </si>
  <si>
    <t xml:space="preserve">6 месяцев </t>
  </si>
  <si>
    <t>Июль</t>
  </si>
  <si>
    <t>Заветное</t>
  </si>
  <si>
    <t>Березовка</t>
  </si>
  <si>
    <t>Итог по Заветное</t>
  </si>
  <si>
    <t>Итог по Березовка</t>
  </si>
  <si>
    <t>Н.Лужки</t>
  </si>
  <si>
    <t>Итог по Н.Лужки</t>
  </si>
  <si>
    <t>ИТОГО Чугуевский т.р.</t>
  </si>
  <si>
    <t>Информация о полезном отпуске электрической энергии потребителям Чугуевского муниципального района в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</si>
</sst>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#,##0.00000"/>
  </numFmts>
  <fonts count="1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  <font>
      <b/>
      <i/>
      <sz val="8"/>
      <color indexed="8"/>
      <name val="Arial "/>
      <charset val="204"/>
    </font>
    <font>
      <sz val="8"/>
      <color rgb="FFFF000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0" fontId="4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5" fillId="0" borderId="4" xfId="0" applyFont="1" applyFill="1" applyBorder="1"/>
    <xf numFmtId="0" fontId="6" fillId="0" borderId="4" xfId="0" applyFont="1" applyFill="1" applyBorder="1"/>
    <xf numFmtId="0" fontId="6" fillId="0" borderId="0" xfId="0" applyFont="1" applyFill="1" applyBorder="1"/>
    <xf numFmtId="0" fontId="6" fillId="0" borderId="5" xfId="0" applyFont="1" applyFill="1" applyBorder="1" applyAlignment="1">
      <alignment horizontal="left" vertical="center"/>
    </xf>
    <xf numFmtId="4" fontId="6" fillId="0" borderId="5" xfId="0" applyNumberFormat="1" applyFont="1" applyFill="1" applyBorder="1" applyAlignment="1"/>
    <xf numFmtId="0" fontId="7" fillId="0" borderId="5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/>
    <xf numFmtId="0" fontId="6" fillId="0" borderId="5" xfId="0" applyFont="1" applyFill="1" applyBorder="1"/>
    <xf numFmtId="4" fontId="6" fillId="0" borderId="5" xfId="0" applyNumberFormat="1" applyFont="1" applyFill="1" applyBorder="1" applyAlignment="1">
      <alignment vertical="center"/>
    </xf>
    <xf numFmtId="0" fontId="8" fillId="0" borderId="6" xfId="0" applyFont="1" applyFill="1" applyBorder="1"/>
    <xf numFmtId="4" fontId="8" fillId="0" borderId="6" xfId="0" applyNumberFormat="1" applyFont="1" applyFill="1" applyBorder="1" applyAlignment="1">
      <alignment vertical="top"/>
    </xf>
    <xf numFmtId="164" fontId="6" fillId="0" borderId="4" xfId="0" applyNumberFormat="1" applyFont="1" applyFill="1" applyBorder="1" applyAlignment="1"/>
    <xf numFmtId="0" fontId="6" fillId="0" borderId="4" xfId="0" applyFont="1" applyFill="1" applyBorder="1" applyAlignment="1"/>
    <xf numFmtId="0" fontId="6" fillId="0" borderId="4" xfId="0" applyFont="1" applyFill="1" applyBorder="1" applyAlignment="1">
      <alignment horizontal="left" vertical="center"/>
    </xf>
    <xf numFmtId="0" fontId="9" fillId="0" borderId="6" xfId="0" applyFont="1" applyFill="1" applyBorder="1"/>
    <xf numFmtId="4" fontId="8" fillId="0" borderId="0" xfId="0" applyNumberFormat="1" applyFont="1" applyFill="1" applyBorder="1" applyAlignment="1">
      <alignment vertical="top"/>
    </xf>
    <xf numFmtId="4" fontId="8" fillId="0" borderId="7" xfId="0" applyNumberFormat="1" applyFont="1" applyFill="1" applyBorder="1" applyAlignment="1">
      <alignment vertical="top"/>
    </xf>
    <xf numFmtId="165" fontId="8" fillId="0" borderId="6" xfId="0" applyNumberFormat="1" applyFont="1" applyFill="1" applyBorder="1" applyAlignment="1">
      <alignment vertical="top"/>
    </xf>
    <xf numFmtId="165" fontId="6" fillId="0" borderId="5" xfId="0" applyNumberFormat="1" applyFont="1" applyFill="1" applyBorder="1" applyAlignment="1"/>
    <xf numFmtId="165" fontId="7" fillId="0" borderId="5" xfId="0" applyNumberFormat="1" applyFont="1" applyFill="1" applyBorder="1" applyAlignment="1"/>
    <xf numFmtId="165" fontId="6" fillId="0" borderId="5" xfId="0" applyNumberFormat="1" applyFont="1" applyFill="1" applyBorder="1" applyAlignment="1">
      <alignment vertical="center"/>
    </xf>
    <xf numFmtId="165" fontId="6" fillId="0" borderId="4" xfId="0" applyNumberFormat="1" applyFont="1" applyFill="1" applyBorder="1" applyAlignment="1"/>
    <xf numFmtId="166" fontId="6" fillId="0" borderId="5" xfId="0" applyNumberFormat="1" applyFont="1" applyFill="1" applyBorder="1" applyAlignment="1"/>
    <xf numFmtId="166" fontId="8" fillId="0" borderId="6" xfId="0" applyNumberFormat="1" applyFont="1" applyFill="1" applyBorder="1" applyAlignment="1">
      <alignment vertical="top"/>
    </xf>
    <xf numFmtId="166" fontId="2" fillId="0" borderId="0" xfId="0" applyNumberFormat="1" applyFont="1" applyFill="1"/>
    <xf numFmtId="165" fontId="2" fillId="0" borderId="0" xfId="0" applyNumberFormat="1" applyFont="1" applyFill="1"/>
    <xf numFmtId="166" fontId="7" fillId="0" borderId="5" xfId="0" applyNumberFormat="1" applyFont="1" applyFill="1" applyBorder="1" applyAlignment="1"/>
    <xf numFmtId="166" fontId="6" fillId="0" borderId="5" xfId="0" applyNumberFormat="1" applyFont="1" applyFill="1" applyBorder="1" applyAlignment="1">
      <alignment vertical="center"/>
    </xf>
    <xf numFmtId="4" fontId="10" fillId="0" borderId="0" xfId="0" applyNumberFormat="1" applyFont="1" applyFill="1"/>
    <xf numFmtId="165" fontId="8" fillId="0" borderId="0" xfId="0" applyNumberFormat="1" applyFont="1" applyFill="1" applyBorder="1" applyAlignment="1">
      <alignment vertical="top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5;&#1072;&#1083;&#1080;&#1090;&#1080;&#1095;&#1077;&#1089;&#1082;&#1080;&#1081;%20&#1086;&#1090;&#1076;&#1077;&#1083;/&#1058;&#1080;&#1087;&#1080;&#1082;&#1080;&#1085;&#1072;%20&#1045;.%20&#1042;/&#1042;&#1086;&#1076;&#1072;,%20&#1042;&#1086;&#1076;&#1086;&#1086;&#1090;&#1074;.,%20&#1058;&#1077;&#1087;&#1083;&#1086;,%20&#1069;&#1083;&#1077;&#1082;&#1090;&#1088;&#1086;,%20&#1042;&#1044;&#1054;%20&#1076;&#1083;&#1103;%20&#1055;&#1101;&#1091;/2019/&#1069;&#1083;&#1077;&#1082;&#1090;&#1088;&#1086;/&#1047;&#1072;&#1075;&#1086;&#1090;&#1086;&#1074;&#1082;&#1072;%20&#1101;&#1083;&#1077;&#1082;&#1090;&#1088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трн"/>
      <sheetName val="дальнереч"/>
      <sheetName val="чугуевка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W73"/>
  <sheetViews>
    <sheetView tabSelected="1" workbookViewId="0">
      <pane xSplit="1" ySplit="7" topLeftCell="AL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RowHeight="11.25"/>
  <cols>
    <col min="1" max="1" width="20" style="1" customWidth="1"/>
    <col min="2" max="2" width="11" style="1" hidden="1" customWidth="1"/>
    <col min="3" max="3" width="12.85546875" style="1" hidden="1" customWidth="1"/>
    <col min="4" max="5" width="11.85546875" style="1" hidden="1" customWidth="1"/>
    <col min="6" max="6" width="12.28515625" style="1" hidden="1" customWidth="1"/>
    <col min="7" max="7" width="12.85546875" style="1" hidden="1" customWidth="1"/>
    <col min="8" max="8" width="10.42578125" style="1" hidden="1" customWidth="1"/>
    <col min="9" max="9" width="11.140625" style="1" hidden="1" customWidth="1"/>
    <col min="10" max="10" width="11.7109375" style="1" hidden="1" customWidth="1"/>
    <col min="11" max="11" width="12.42578125" style="1" hidden="1" customWidth="1"/>
    <col min="12" max="12" width="12.5703125" style="1" hidden="1" customWidth="1"/>
    <col min="13" max="13" width="13.42578125" style="1" hidden="1" customWidth="1"/>
    <col min="14" max="14" width="11.140625" style="1" hidden="1" customWidth="1"/>
    <col min="15" max="15" width="12.140625" style="1" hidden="1" customWidth="1"/>
    <col min="16" max="16" width="11.42578125" style="1" hidden="1" customWidth="1"/>
    <col min="17" max="29" width="10.85546875" style="1" hidden="1" customWidth="1"/>
    <col min="30" max="30" width="10.7109375" style="1" hidden="1" customWidth="1"/>
    <col min="31" max="33" width="10.85546875" style="1" hidden="1" customWidth="1"/>
    <col min="34" max="34" width="10.7109375" style="1" hidden="1" customWidth="1"/>
    <col min="35" max="37" width="10.85546875" style="1" hidden="1" customWidth="1"/>
    <col min="38" max="40" width="10.85546875" style="1" customWidth="1"/>
    <col min="41" max="41" width="11.85546875" style="1" customWidth="1"/>
    <col min="42" max="42" width="12.7109375" style="1" customWidth="1"/>
    <col min="43" max="43" width="12.28515625" style="1" customWidth="1"/>
    <col min="44" max="44" width="13.7109375" style="1" customWidth="1"/>
    <col min="45" max="16384" width="9.140625" style="1"/>
  </cols>
  <sheetData>
    <row r="2" spans="1:49" ht="36" customHeight="1">
      <c r="A2" s="40" t="s">
        <v>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</row>
    <row r="4" spans="1:49">
      <c r="G4" s="30"/>
      <c r="H4" s="30"/>
    </row>
    <row r="5" spans="1:49" s="3" customFormat="1" ht="30.75" customHeight="1">
      <c r="A5" s="38" t="s">
        <v>0</v>
      </c>
      <c r="B5" s="37" t="s">
        <v>1</v>
      </c>
      <c r="C5" s="37"/>
      <c r="D5" s="37"/>
      <c r="E5" s="37"/>
      <c r="F5" s="37" t="s">
        <v>2</v>
      </c>
      <c r="G5" s="37"/>
      <c r="H5" s="37"/>
      <c r="I5" s="37"/>
      <c r="J5" s="37" t="s">
        <v>3</v>
      </c>
      <c r="K5" s="37"/>
      <c r="L5" s="37"/>
      <c r="M5" s="37"/>
      <c r="N5" s="37" t="s">
        <v>26</v>
      </c>
      <c r="O5" s="37"/>
      <c r="P5" s="37"/>
      <c r="Q5" s="37"/>
      <c r="R5" s="37" t="s">
        <v>4</v>
      </c>
      <c r="S5" s="37"/>
      <c r="T5" s="37"/>
      <c r="U5" s="37"/>
      <c r="V5" s="37" t="s">
        <v>5</v>
      </c>
      <c r="W5" s="37"/>
      <c r="X5" s="37"/>
      <c r="Y5" s="37"/>
      <c r="Z5" s="37" t="s">
        <v>6</v>
      </c>
      <c r="AA5" s="37"/>
      <c r="AB5" s="37"/>
      <c r="AC5" s="37"/>
      <c r="AD5" s="37" t="s">
        <v>27</v>
      </c>
      <c r="AE5" s="37"/>
      <c r="AF5" s="37"/>
      <c r="AG5" s="37"/>
      <c r="AH5" s="37" t="s">
        <v>28</v>
      </c>
      <c r="AI5" s="37"/>
      <c r="AJ5" s="37"/>
      <c r="AK5" s="37"/>
      <c r="AL5" s="36" t="s">
        <v>29</v>
      </c>
      <c r="AM5" s="36" t="s">
        <v>7</v>
      </c>
      <c r="AN5" s="36" t="s">
        <v>8</v>
      </c>
      <c r="AO5" s="36" t="s">
        <v>9</v>
      </c>
      <c r="AP5" s="36" t="s">
        <v>10</v>
      </c>
      <c r="AQ5" s="36" t="s">
        <v>11</v>
      </c>
      <c r="AR5" s="36" t="s">
        <v>25</v>
      </c>
    </row>
    <row r="6" spans="1:49" ht="33.75">
      <c r="A6" s="39"/>
      <c r="B6" s="4" t="s">
        <v>12</v>
      </c>
      <c r="C6" s="4" t="s">
        <v>13</v>
      </c>
      <c r="D6" s="4" t="s">
        <v>14</v>
      </c>
      <c r="E6" s="4" t="s">
        <v>15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12</v>
      </c>
      <c r="O6" s="4" t="s">
        <v>13</v>
      </c>
      <c r="P6" s="4" t="s">
        <v>14</v>
      </c>
      <c r="Q6" s="4" t="s">
        <v>15</v>
      </c>
      <c r="R6" s="4" t="s">
        <v>12</v>
      </c>
      <c r="S6" s="4" t="s">
        <v>13</v>
      </c>
      <c r="T6" s="4" t="s">
        <v>14</v>
      </c>
      <c r="U6" s="4" t="s">
        <v>15</v>
      </c>
      <c r="V6" s="4" t="s">
        <v>12</v>
      </c>
      <c r="W6" s="4" t="s">
        <v>13</v>
      </c>
      <c r="X6" s="4" t="s">
        <v>14</v>
      </c>
      <c r="Y6" s="4" t="s">
        <v>15</v>
      </c>
      <c r="Z6" s="4" t="s">
        <v>12</v>
      </c>
      <c r="AA6" s="4" t="s">
        <v>13</v>
      </c>
      <c r="AB6" s="4" t="s">
        <v>14</v>
      </c>
      <c r="AC6" s="4" t="s">
        <v>15</v>
      </c>
      <c r="AD6" s="4" t="s">
        <v>16</v>
      </c>
      <c r="AE6" s="4" t="s">
        <v>13</v>
      </c>
      <c r="AF6" s="4" t="s">
        <v>14</v>
      </c>
      <c r="AG6" s="4" t="s">
        <v>15</v>
      </c>
      <c r="AH6" s="4" t="s">
        <v>16</v>
      </c>
      <c r="AI6" s="4" t="s">
        <v>13</v>
      </c>
      <c r="AJ6" s="4" t="s">
        <v>14</v>
      </c>
      <c r="AK6" s="4" t="s">
        <v>15</v>
      </c>
      <c r="AL6" s="4" t="s">
        <v>12</v>
      </c>
      <c r="AM6" s="4" t="s">
        <v>12</v>
      </c>
      <c r="AN6" s="4" t="s">
        <v>12</v>
      </c>
      <c r="AO6" s="4" t="s">
        <v>12</v>
      </c>
      <c r="AP6" s="4" t="s">
        <v>12</v>
      </c>
      <c r="AQ6" s="4" t="s">
        <v>12</v>
      </c>
      <c r="AR6" s="4" t="s">
        <v>12</v>
      </c>
    </row>
    <row r="7" spans="1:49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</row>
    <row r="8" spans="1:49">
      <c r="A8" s="6" t="s">
        <v>30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  <c r="AE8" s="8"/>
      <c r="AF8" s="8"/>
      <c r="AG8" s="8"/>
      <c r="AL8" s="7"/>
      <c r="AM8" s="7"/>
      <c r="AN8" s="7"/>
      <c r="AO8" s="7"/>
      <c r="AP8" s="7"/>
      <c r="AQ8" s="7"/>
    </row>
    <row r="9" spans="1:49">
      <c r="A9" s="9" t="s">
        <v>17</v>
      </c>
      <c r="B9" s="24"/>
      <c r="C9" s="10"/>
      <c r="D9" s="10">
        <f>C9/1.2*0.2</f>
        <v>0</v>
      </c>
      <c r="E9" s="10">
        <f>C9-D9</f>
        <v>0</v>
      </c>
      <c r="F9" s="24"/>
      <c r="G9" s="10"/>
      <c r="H9" s="10">
        <f>G9/1.2*0.2</f>
        <v>0</v>
      </c>
      <c r="I9" s="10">
        <f>G9-H9</f>
        <v>0</v>
      </c>
      <c r="J9" s="24"/>
      <c r="K9" s="10"/>
      <c r="L9" s="10">
        <f>K9/1.2*0.2</f>
        <v>0</v>
      </c>
      <c r="M9" s="10">
        <f>K9-L9</f>
        <v>0</v>
      </c>
      <c r="N9" s="10">
        <f>B9+F9+J9</f>
        <v>0</v>
      </c>
      <c r="O9" s="10">
        <f>C9+G9+K9</f>
        <v>0</v>
      </c>
      <c r="P9" s="10">
        <f>D9+H9+L9</f>
        <v>0</v>
      </c>
      <c r="Q9" s="10">
        <f>E9+I9+M9</f>
        <v>0</v>
      </c>
      <c r="R9" s="24"/>
      <c r="S9" s="10"/>
      <c r="T9" s="10">
        <f>S9/1.2*0.2</f>
        <v>0</v>
      </c>
      <c r="U9" s="10">
        <f>S9-T9</f>
        <v>0</v>
      </c>
      <c r="V9" s="24"/>
      <c r="W9" s="10"/>
      <c r="X9" s="10">
        <f>W9/1.2*0.2</f>
        <v>0</v>
      </c>
      <c r="Y9" s="10">
        <f>W9-X9</f>
        <v>0</v>
      </c>
      <c r="Z9" s="24"/>
      <c r="AA9" s="10"/>
      <c r="AB9" s="10">
        <f>AA9/1.2*0.2</f>
        <v>0</v>
      </c>
      <c r="AC9" s="10">
        <f>AA9-AB9</f>
        <v>0</v>
      </c>
      <c r="AD9" s="10">
        <f>R9+V9+Z9</f>
        <v>0</v>
      </c>
      <c r="AE9" s="10">
        <f>S9+W9+AA9</f>
        <v>0</v>
      </c>
      <c r="AF9" s="10">
        <f>T9+X9+AB9</f>
        <v>0</v>
      </c>
      <c r="AG9" s="10">
        <f>U9+Y9+AC9</f>
        <v>0</v>
      </c>
      <c r="AH9" s="10">
        <f t="shared" ref="AH9:AK10" si="0">AD9+N9</f>
        <v>0</v>
      </c>
      <c r="AI9" s="10">
        <f t="shared" si="0"/>
        <v>0</v>
      </c>
      <c r="AJ9" s="10">
        <f t="shared" si="0"/>
        <v>0</v>
      </c>
      <c r="AK9" s="10">
        <f t="shared" si="0"/>
        <v>0</v>
      </c>
      <c r="AL9" s="10">
        <f>4182+22177</f>
        <v>26359</v>
      </c>
      <c r="AM9" s="10">
        <f>4182+21692</f>
        <v>25874</v>
      </c>
      <c r="AN9" s="24">
        <v>25911</v>
      </c>
      <c r="AO9" s="24">
        <v>24999</v>
      </c>
      <c r="AP9" s="10">
        <v>25045</v>
      </c>
      <c r="AQ9" s="10">
        <v>28503</v>
      </c>
      <c r="AR9" s="10">
        <f>AL9+AM9+AN9+AO9+AP9+AQ9</f>
        <v>156691</v>
      </c>
      <c r="AU9" s="2"/>
    </row>
    <row r="10" spans="1:49">
      <c r="A10" s="9" t="s">
        <v>18</v>
      </c>
      <c r="B10" s="24"/>
      <c r="C10" s="10"/>
      <c r="D10" s="10">
        <f t="shared" ref="D10:D15" si="1">C10/1.2*0.2</f>
        <v>0</v>
      </c>
      <c r="E10" s="10">
        <f t="shared" ref="E10:E32" si="2">C10-D10</f>
        <v>0</v>
      </c>
      <c r="F10" s="24"/>
      <c r="G10" s="10"/>
      <c r="H10" s="10">
        <f t="shared" ref="H10:H15" si="3">G10/1.2*0.2</f>
        <v>0</v>
      </c>
      <c r="I10" s="10">
        <f t="shared" ref="I10" si="4">G10-H10</f>
        <v>0</v>
      </c>
      <c r="J10" s="24"/>
      <c r="K10" s="10"/>
      <c r="L10" s="10">
        <f t="shared" ref="L10:L15" si="5">K10/1.2*0.2</f>
        <v>0</v>
      </c>
      <c r="M10" s="10">
        <f t="shared" ref="M10" si="6">K10-L10</f>
        <v>0</v>
      </c>
      <c r="N10" s="10">
        <f t="shared" ref="N10:Q34" si="7">B10+F10+J10</f>
        <v>0</v>
      </c>
      <c r="O10" s="10">
        <f t="shared" si="7"/>
        <v>0</v>
      </c>
      <c r="P10" s="10">
        <f t="shared" si="7"/>
        <v>0</v>
      </c>
      <c r="Q10" s="10">
        <f t="shared" si="7"/>
        <v>0</v>
      </c>
      <c r="R10" s="24"/>
      <c r="S10" s="10"/>
      <c r="T10" s="10">
        <f t="shared" ref="T10:T15" si="8">S10/1.2*0.2</f>
        <v>0</v>
      </c>
      <c r="U10" s="10">
        <f t="shared" ref="U10" si="9">S10-T10</f>
        <v>0</v>
      </c>
      <c r="V10" s="24"/>
      <c r="W10" s="10"/>
      <c r="X10" s="10">
        <f t="shared" ref="X10:X15" si="10">W10/1.2*0.2</f>
        <v>0</v>
      </c>
      <c r="Y10" s="10">
        <f t="shared" ref="Y10" si="11">W10-X10</f>
        <v>0</v>
      </c>
      <c r="Z10" s="24"/>
      <c r="AA10" s="10"/>
      <c r="AB10" s="10">
        <f t="shared" ref="AB10:AB15" si="12">AA10/1.2*0.2</f>
        <v>0</v>
      </c>
      <c r="AC10" s="10">
        <f t="shared" ref="AC10" si="13">AA10-AB10</f>
        <v>0</v>
      </c>
      <c r="AD10" s="10">
        <f t="shared" ref="AD10:AG34" si="14">R10+V10+Z10</f>
        <v>0</v>
      </c>
      <c r="AE10" s="10">
        <f t="shared" si="14"/>
        <v>0</v>
      </c>
      <c r="AF10" s="10">
        <f t="shared" si="14"/>
        <v>0</v>
      </c>
      <c r="AG10" s="10">
        <f t="shared" si="14"/>
        <v>0</v>
      </c>
      <c r="AH10" s="10">
        <f t="shared" si="0"/>
        <v>0</v>
      </c>
      <c r="AI10" s="10">
        <f t="shared" si="0"/>
        <v>0</v>
      </c>
      <c r="AJ10" s="10">
        <f t="shared" si="0"/>
        <v>0</v>
      </c>
      <c r="AK10" s="10">
        <f t="shared" si="0"/>
        <v>0</v>
      </c>
      <c r="AL10" s="10"/>
      <c r="AM10" s="10"/>
      <c r="AN10" s="24">
        <v>0</v>
      </c>
      <c r="AO10" s="10">
        <v>0</v>
      </c>
      <c r="AP10" s="10">
        <v>0</v>
      </c>
      <c r="AQ10" s="10">
        <v>0</v>
      </c>
      <c r="AR10" s="10">
        <f t="shared" ref="AR10:AR43" si="15">AL10+AM10+AN10+AO10+AP10+AQ10</f>
        <v>0</v>
      </c>
    </row>
    <row r="11" spans="1:49" s="3" customFormat="1">
      <c r="A11" s="11" t="s">
        <v>20</v>
      </c>
      <c r="B11" s="25">
        <f t="shared" ref="B11:E11" si="16">B9+B10</f>
        <v>0</v>
      </c>
      <c r="C11" s="12">
        <f>C9+C10</f>
        <v>0</v>
      </c>
      <c r="D11" s="10">
        <f t="shared" si="1"/>
        <v>0</v>
      </c>
      <c r="E11" s="12">
        <f t="shared" si="16"/>
        <v>0</v>
      </c>
      <c r="F11" s="25">
        <f t="shared" ref="F11" si="17">F9+F10</f>
        <v>0</v>
      </c>
      <c r="G11" s="12">
        <f>G9+G10</f>
        <v>0</v>
      </c>
      <c r="H11" s="10">
        <f t="shared" si="3"/>
        <v>0</v>
      </c>
      <c r="I11" s="12">
        <f t="shared" ref="I11:J11" si="18">I9+I10</f>
        <v>0</v>
      </c>
      <c r="J11" s="25">
        <f t="shared" si="18"/>
        <v>0</v>
      </c>
      <c r="K11" s="12">
        <f>K9+K10</f>
        <v>0</v>
      </c>
      <c r="L11" s="10">
        <f t="shared" si="5"/>
        <v>0</v>
      </c>
      <c r="M11" s="12">
        <f t="shared" ref="M11" si="19">M9+M10</f>
        <v>0</v>
      </c>
      <c r="N11" s="12">
        <f t="shared" si="7"/>
        <v>0</v>
      </c>
      <c r="O11" s="12">
        <f t="shared" si="7"/>
        <v>0</v>
      </c>
      <c r="P11" s="12">
        <f t="shared" si="7"/>
        <v>0</v>
      </c>
      <c r="Q11" s="12">
        <f t="shared" si="7"/>
        <v>0</v>
      </c>
      <c r="R11" s="25">
        <f t="shared" ref="R11" si="20">R9+R10</f>
        <v>0</v>
      </c>
      <c r="S11" s="12">
        <f>S9+S10</f>
        <v>0</v>
      </c>
      <c r="T11" s="10">
        <f t="shared" si="8"/>
        <v>0</v>
      </c>
      <c r="U11" s="12">
        <f t="shared" ref="U11:V11" si="21">U9+U10</f>
        <v>0</v>
      </c>
      <c r="V11" s="25">
        <f t="shared" si="21"/>
        <v>0</v>
      </c>
      <c r="W11" s="12">
        <f>W9+W10</f>
        <v>0</v>
      </c>
      <c r="X11" s="10">
        <f t="shared" si="10"/>
        <v>0</v>
      </c>
      <c r="Y11" s="12">
        <f t="shared" ref="Y11:Z11" si="22">Y9+Y10</f>
        <v>0</v>
      </c>
      <c r="Z11" s="25">
        <f t="shared" si="22"/>
        <v>0</v>
      </c>
      <c r="AA11" s="12">
        <f>AA9+AA10</f>
        <v>0</v>
      </c>
      <c r="AB11" s="10">
        <f t="shared" si="12"/>
        <v>0</v>
      </c>
      <c r="AC11" s="12">
        <f t="shared" ref="AC11" si="23">AC9+AC10</f>
        <v>0</v>
      </c>
      <c r="AD11" s="12">
        <f t="shared" si="14"/>
        <v>0</v>
      </c>
      <c r="AE11" s="12">
        <f t="shared" si="14"/>
        <v>0</v>
      </c>
      <c r="AF11" s="12">
        <f t="shared" si="14"/>
        <v>0</v>
      </c>
      <c r="AG11" s="12">
        <f t="shared" si="14"/>
        <v>0</v>
      </c>
      <c r="AH11" s="12">
        <f>AH10+AH9</f>
        <v>0</v>
      </c>
      <c r="AI11" s="12">
        <f>AI10+AI9</f>
        <v>0</v>
      </c>
      <c r="AJ11" s="12">
        <f>AJ9+AJ10</f>
        <v>0</v>
      </c>
      <c r="AK11" s="12">
        <f>AK9+AK10</f>
        <v>0</v>
      </c>
      <c r="AL11" s="12">
        <f t="shared" ref="AL11" si="24">AL9+AL10</f>
        <v>26359</v>
      </c>
      <c r="AM11" s="12">
        <f t="shared" ref="AM11" si="25">AM9+AM10</f>
        <v>25874</v>
      </c>
      <c r="AN11" s="25">
        <f t="shared" ref="AN11" si="26">AN9+AN10</f>
        <v>25911</v>
      </c>
      <c r="AO11" s="12">
        <f t="shared" ref="AO11" si="27">AO9+AO10</f>
        <v>24999</v>
      </c>
      <c r="AP11" s="12">
        <f t="shared" ref="AP11" si="28">AP9+AP10</f>
        <v>25045</v>
      </c>
      <c r="AQ11" s="12">
        <f t="shared" ref="AQ11" si="29">AQ9+AQ10</f>
        <v>28503</v>
      </c>
      <c r="AR11" s="12">
        <f t="shared" si="15"/>
        <v>156691</v>
      </c>
      <c r="AW11" s="1"/>
    </row>
    <row r="12" spans="1:49">
      <c r="A12" s="13" t="s">
        <v>22</v>
      </c>
      <c r="B12" s="26"/>
      <c r="C12" s="14"/>
      <c r="D12" s="10">
        <f t="shared" si="1"/>
        <v>0</v>
      </c>
      <c r="E12" s="10">
        <f t="shared" si="2"/>
        <v>0</v>
      </c>
      <c r="F12" s="26"/>
      <c r="G12" s="14"/>
      <c r="H12" s="10">
        <f t="shared" si="3"/>
        <v>0</v>
      </c>
      <c r="I12" s="10">
        <f t="shared" ref="I12:I15" si="30">G12-H12</f>
        <v>0</v>
      </c>
      <c r="J12" s="26"/>
      <c r="K12" s="14"/>
      <c r="L12" s="10">
        <f t="shared" si="5"/>
        <v>0</v>
      </c>
      <c r="M12" s="10">
        <f t="shared" ref="M12:M15" si="31">K12-L12</f>
        <v>0</v>
      </c>
      <c r="N12" s="14">
        <f>B12+F12+J12</f>
        <v>0</v>
      </c>
      <c r="O12" s="14">
        <f>C12+G12+K12</f>
        <v>0</v>
      </c>
      <c r="P12" s="14">
        <f t="shared" si="7"/>
        <v>0</v>
      </c>
      <c r="Q12" s="10">
        <f t="shared" si="7"/>
        <v>0</v>
      </c>
      <c r="R12" s="26"/>
      <c r="S12" s="14"/>
      <c r="T12" s="10">
        <f t="shared" si="8"/>
        <v>0</v>
      </c>
      <c r="U12" s="10">
        <f t="shared" ref="U12:U15" si="32">S12-T12</f>
        <v>0</v>
      </c>
      <c r="V12" s="26"/>
      <c r="W12" s="14"/>
      <c r="X12" s="10">
        <f t="shared" si="10"/>
        <v>0</v>
      </c>
      <c r="Y12" s="10">
        <f t="shared" ref="Y12:Y15" si="33">W12-X12</f>
        <v>0</v>
      </c>
      <c r="Z12" s="26"/>
      <c r="AA12" s="14"/>
      <c r="AB12" s="10">
        <f t="shared" si="12"/>
        <v>0</v>
      </c>
      <c r="AC12" s="10">
        <f t="shared" ref="AC12:AC15" si="34">AA12-AB12</f>
        <v>0</v>
      </c>
      <c r="AD12" s="14">
        <f t="shared" si="14"/>
        <v>0</v>
      </c>
      <c r="AE12" s="14">
        <f t="shared" si="14"/>
        <v>0</v>
      </c>
      <c r="AF12" s="14">
        <f t="shared" si="14"/>
        <v>0</v>
      </c>
      <c r="AG12" s="10">
        <f t="shared" si="14"/>
        <v>0</v>
      </c>
      <c r="AH12" s="10">
        <f t="shared" ref="AH12:AK15" si="35">AD12+N12</f>
        <v>0</v>
      </c>
      <c r="AI12" s="10">
        <f t="shared" si="35"/>
        <v>0</v>
      </c>
      <c r="AJ12" s="10">
        <f t="shared" si="35"/>
        <v>0</v>
      </c>
      <c r="AK12" s="10">
        <f t="shared" si="35"/>
        <v>0</v>
      </c>
      <c r="AL12" s="14"/>
      <c r="AM12" s="14"/>
      <c r="AN12" s="26">
        <v>148</v>
      </c>
      <c r="AO12" s="14">
        <v>36</v>
      </c>
      <c r="AP12" s="14">
        <v>7564</v>
      </c>
      <c r="AQ12" s="14">
        <v>2231</v>
      </c>
      <c r="AR12" s="14">
        <f t="shared" si="15"/>
        <v>9979</v>
      </c>
    </row>
    <row r="13" spans="1:49">
      <c r="A13" s="13" t="s">
        <v>21</v>
      </c>
      <c r="B13" s="26"/>
      <c r="C13" s="14"/>
      <c r="D13" s="10">
        <f t="shared" si="1"/>
        <v>0</v>
      </c>
      <c r="E13" s="10">
        <f t="shared" si="2"/>
        <v>0</v>
      </c>
      <c r="F13" s="26"/>
      <c r="G13" s="14"/>
      <c r="H13" s="10">
        <f t="shared" si="3"/>
        <v>0</v>
      </c>
      <c r="I13" s="10">
        <f t="shared" si="30"/>
        <v>0</v>
      </c>
      <c r="J13" s="26"/>
      <c r="K13" s="14"/>
      <c r="L13" s="10">
        <f t="shared" si="5"/>
        <v>0</v>
      </c>
      <c r="M13" s="10">
        <f t="shared" si="31"/>
        <v>0</v>
      </c>
      <c r="N13" s="14">
        <f t="shared" si="7"/>
        <v>0</v>
      </c>
      <c r="O13" s="14">
        <f t="shared" si="7"/>
        <v>0</v>
      </c>
      <c r="P13" s="14">
        <f t="shared" si="7"/>
        <v>0</v>
      </c>
      <c r="Q13" s="10">
        <f t="shared" si="7"/>
        <v>0</v>
      </c>
      <c r="R13" s="26"/>
      <c r="S13" s="14"/>
      <c r="T13" s="10">
        <f t="shared" si="8"/>
        <v>0</v>
      </c>
      <c r="U13" s="10">
        <f t="shared" si="32"/>
        <v>0</v>
      </c>
      <c r="V13" s="26"/>
      <c r="W13" s="14"/>
      <c r="X13" s="10">
        <f t="shared" si="10"/>
        <v>0</v>
      </c>
      <c r="Y13" s="10">
        <f t="shared" si="33"/>
        <v>0</v>
      </c>
      <c r="Z13" s="26"/>
      <c r="AA13" s="14"/>
      <c r="AB13" s="10">
        <f t="shared" si="12"/>
        <v>0</v>
      </c>
      <c r="AC13" s="10">
        <f t="shared" si="34"/>
        <v>0</v>
      </c>
      <c r="AD13" s="14">
        <f t="shared" si="14"/>
        <v>0</v>
      </c>
      <c r="AE13" s="14">
        <f t="shared" si="14"/>
        <v>0</v>
      </c>
      <c r="AF13" s="14">
        <f t="shared" si="14"/>
        <v>0</v>
      </c>
      <c r="AG13" s="10">
        <f t="shared" si="14"/>
        <v>0</v>
      </c>
      <c r="AH13" s="10">
        <f t="shared" si="35"/>
        <v>0</v>
      </c>
      <c r="AI13" s="10">
        <f t="shared" si="35"/>
        <v>0</v>
      </c>
      <c r="AJ13" s="10">
        <f t="shared" si="35"/>
        <v>0</v>
      </c>
      <c r="AK13" s="10">
        <f t="shared" si="35"/>
        <v>0</v>
      </c>
      <c r="AL13" s="14"/>
      <c r="AM13" s="14"/>
      <c r="AN13" s="26">
        <v>210</v>
      </c>
      <c r="AO13" s="14">
        <v>43</v>
      </c>
      <c r="AP13" s="14">
        <v>112</v>
      </c>
      <c r="AQ13" s="14">
        <v>6</v>
      </c>
      <c r="AR13" s="14">
        <f t="shared" si="15"/>
        <v>371</v>
      </c>
    </row>
    <row r="14" spans="1:49">
      <c r="A14" s="13" t="s">
        <v>19</v>
      </c>
      <c r="B14" s="26"/>
      <c r="C14" s="14"/>
      <c r="D14" s="10">
        <f t="shared" si="1"/>
        <v>0</v>
      </c>
      <c r="E14" s="10">
        <f t="shared" si="2"/>
        <v>0</v>
      </c>
      <c r="F14" s="26"/>
      <c r="G14" s="14"/>
      <c r="H14" s="10">
        <f t="shared" si="3"/>
        <v>0</v>
      </c>
      <c r="I14" s="10">
        <f t="shared" si="30"/>
        <v>0</v>
      </c>
      <c r="J14" s="26"/>
      <c r="K14" s="14"/>
      <c r="L14" s="10">
        <f t="shared" si="5"/>
        <v>0</v>
      </c>
      <c r="M14" s="10">
        <f t="shared" si="31"/>
        <v>0</v>
      </c>
      <c r="N14" s="14">
        <f t="shared" si="7"/>
        <v>0</v>
      </c>
      <c r="O14" s="14">
        <f t="shared" si="7"/>
        <v>0</v>
      </c>
      <c r="P14" s="14">
        <f t="shared" si="7"/>
        <v>0</v>
      </c>
      <c r="Q14" s="10">
        <f t="shared" si="7"/>
        <v>0</v>
      </c>
      <c r="R14" s="26"/>
      <c r="S14" s="14"/>
      <c r="T14" s="10">
        <f t="shared" si="8"/>
        <v>0</v>
      </c>
      <c r="U14" s="10">
        <f t="shared" si="32"/>
        <v>0</v>
      </c>
      <c r="V14" s="26"/>
      <c r="W14" s="14"/>
      <c r="X14" s="10">
        <f t="shared" si="10"/>
        <v>0</v>
      </c>
      <c r="Y14" s="10">
        <f t="shared" si="33"/>
        <v>0</v>
      </c>
      <c r="Z14" s="26"/>
      <c r="AA14" s="14"/>
      <c r="AB14" s="10">
        <f t="shared" si="12"/>
        <v>0</v>
      </c>
      <c r="AC14" s="10">
        <f t="shared" si="34"/>
        <v>0</v>
      </c>
      <c r="AD14" s="14">
        <f t="shared" si="14"/>
        <v>0</v>
      </c>
      <c r="AE14" s="14">
        <f t="shared" si="14"/>
        <v>0</v>
      </c>
      <c r="AF14" s="14">
        <f t="shared" si="14"/>
        <v>0</v>
      </c>
      <c r="AG14" s="10">
        <f t="shared" si="14"/>
        <v>0</v>
      </c>
      <c r="AH14" s="10">
        <f t="shared" si="35"/>
        <v>0</v>
      </c>
      <c r="AI14" s="10">
        <f t="shared" si="35"/>
        <v>0</v>
      </c>
      <c r="AJ14" s="10">
        <f t="shared" si="35"/>
        <v>0</v>
      </c>
      <c r="AK14" s="10">
        <f t="shared" si="35"/>
        <v>0</v>
      </c>
      <c r="AL14" s="14"/>
      <c r="AM14" s="14"/>
      <c r="AN14" s="26">
        <v>487</v>
      </c>
      <c r="AO14" s="14">
        <v>179</v>
      </c>
      <c r="AP14" s="14">
        <v>282</v>
      </c>
      <c r="AQ14" s="14">
        <v>282</v>
      </c>
      <c r="AR14" s="14">
        <f t="shared" si="15"/>
        <v>1230</v>
      </c>
    </row>
    <row r="15" spans="1:49">
      <c r="A15" s="13" t="s">
        <v>23</v>
      </c>
      <c r="B15" s="26"/>
      <c r="C15" s="14"/>
      <c r="D15" s="10">
        <f t="shared" si="1"/>
        <v>0</v>
      </c>
      <c r="E15" s="10">
        <f t="shared" si="2"/>
        <v>0</v>
      </c>
      <c r="F15" s="26"/>
      <c r="G15" s="14"/>
      <c r="H15" s="10">
        <f t="shared" si="3"/>
        <v>0</v>
      </c>
      <c r="I15" s="10">
        <f t="shared" si="30"/>
        <v>0</v>
      </c>
      <c r="J15" s="26"/>
      <c r="K15" s="14"/>
      <c r="L15" s="10">
        <f t="shared" si="5"/>
        <v>0</v>
      </c>
      <c r="M15" s="10">
        <f t="shared" si="31"/>
        <v>0</v>
      </c>
      <c r="N15" s="14">
        <f>B15+F15+J15</f>
        <v>0</v>
      </c>
      <c r="O15" s="14">
        <f>C15+G15+K15</f>
        <v>0</v>
      </c>
      <c r="P15" s="14">
        <f t="shared" si="7"/>
        <v>0</v>
      </c>
      <c r="Q15" s="10">
        <f t="shared" si="7"/>
        <v>0</v>
      </c>
      <c r="R15" s="26"/>
      <c r="S15" s="14"/>
      <c r="T15" s="10">
        <f t="shared" si="8"/>
        <v>0</v>
      </c>
      <c r="U15" s="10">
        <f t="shared" si="32"/>
        <v>0</v>
      </c>
      <c r="V15" s="26"/>
      <c r="W15" s="14"/>
      <c r="X15" s="10">
        <f t="shared" si="10"/>
        <v>0</v>
      </c>
      <c r="Y15" s="10">
        <f t="shared" si="33"/>
        <v>0</v>
      </c>
      <c r="Z15" s="26"/>
      <c r="AA15" s="14"/>
      <c r="AB15" s="10">
        <f t="shared" si="12"/>
        <v>0</v>
      </c>
      <c r="AC15" s="10">
        <f t="shared" si="34"/>
        <v>0</v>
      </c>
      <c r="AD15" s="14">
        <f t="shared" si="14"/>
        <v>0</v>
      </c>
      <c r="AE15" s="14">
        <f t="shared" si="14"/>
        <v>0</v>
      </c>
      <c r="AF15" s="14">
        <f t="shared" si="14"/>
        <v>0</v>
      </c>
      <c r="AG15" s="10">
        <f t="shared" si="14"/>
        <v>0</v>
      </c>
      <c r="AH15" s="10">
        <f t="shared" si="35"/>
        <v>0</v>
      </c>
      <c r="AI15" s="10">
        <f t="shared" si="35"/>
        <v>0</v>
      </c>
      <c r="AJ15" s="10">
        <f t="shared" si="35"/>
        <v>0</v>
      </c>
      <c r="AK15" s="10">
        <f t="shared" si="35"/>
        <v>0</v>
      </c>
      <c r="AL15" s="14"/>
      <c r="AM15" s="14"/>
      <c r="AN15" s="26">
        <v>0</v>
      </c>
      <c r="AO15" s="14">
        <v>0</v>
      </c>
      <c r="AP15" s="14">
        <v>0</v>
      </c>
      <c r="AQ15" s="14">
        <v>0</v>
      </c>
      <c r="AR15" s="14">
        <f t="shared" si="15"/>
        <v>0</v>
      </c>
    </row>
    <row r="16" spans="1:49">
      <c r="A16" s="15" t="s">
        <v>32</v>
      </c>
      <c r="B16" s="23">
        <f t="shared" ref="B16:E16" si="36">B11+B12+B13+B14+B15</f>
        <v>0</v>
      </c>
      <c r="C16" s="23">
        <f>C11+C12+C13+C14+C15</f>
        <v>0</v>
      </c>
      <c r="D16" s="16">
        <f t="shared" si="36"/>
        <v>0</v>
      </c>
      <c r="E16" s="16">
        <f t="shared" si="36"/>
        <v>0</v>
      </c>
      <c r="F16" s="23">
        <f t="shared" ref="F16" si="37">F11+F12+F13+F14+F15</f>
        <v>0</v>
      </c>
      <c r="G16" s="23">
        <f>G11+G12+G13+G14+G15</f>
        <v>0</v>
      </c>
      <c r="H16" s="16">
        <f t="shared" ref="H16:J16" si="38">H11+H12+H13+H14+H15</f>
        <v>0</v>
      </c>
      <c r="I16" s="16">
        <f t="shared" si="38"/>
        <v>0</v>
      </c>
      <c r="J16" s="23">
        <f t="shared" si="38"/>
        <v>0</v>
      </c>
      <c r="K16" s="23">
        <f>K11+K12+K13+K14+K15</f>
        <v>0</v>
      </c>
      <c r="L16" s="16">
        <f t="shared" ref="L16:M16" si="39">L11+L12+L13+L14+L15</f>
        <v>0</v>
      </c>
      <c r="M16" s="16">
        <f t="shared" si="39"/>
        <v>0</v>
      </c>
      <c r="N16" s="16">
        <f t="shared" si="7"/>
        <v>0</v>
      </c>
      <c r="O16" s="16">
        <f t="shared" si="7"/>
        <v>0</v>
      </c>
      <c r="P16" s="16">
        <f t="shared" si="7"/>
        <v>0</v>
      </c>
      <c r="Q16" s="16">
        <f t="shared" si="7"/>
        <v>0</v>
      </c>
      <c r="R16" s="23">
        <f t="shared" ref="R16" si="40">R11+R12+R13+R14+R15</f>
        <v>0</v>
      </c>
      <c r="S16" s="23">
        <f>S11+S12+S13+S14+S15</f>
        <v>0</v>
      </c>
      <c r="T16" s="16">
        <f t="shared" ref="T16:V16" si="41">T11+T12+T13+T14+T15</f>
        <v>0</v>
      </c>
      <c r="U16" s="16">
        <f t="shared" si="41"/>
        <v>0</v>
      </c>
      <c r="V16" s="23">
        <f t="shared" si="41"/>
        <v>0</v>
      </c>
      <c r="W16" s="23">
        <f>W11+W12+W13+W14+W15</f>
        <v>0</v>
      </c>
      <c r="X16" s="16">
        <f t="shared" ref="X16:Z16" si="42">X11+X12+X13+X14+X15</f>
        <v>0</v>
      </c>
      <c r="Y16" s="16">
        <f t="shared" si="42"/>
        <v>0</v>
      </c>
      <c r="Z16" s="23">
        <f t="shared" si="42"/>
        <v>0</v>
      </c>
      <c r="AA16" s="23">
        <f>AA11+AA12+AA13+AA14+AA15</f>
        <v>0</v>
      </c>
      <c r="AB16" s="16">
        <f t="shared" ref="AB16:AC16" si="43">AB11+AB12+AB13+AB14+AB15</f>
        <v>0</v>
      </c>
      <c r="AC16" s="16">
        <f t="shared" si="43"/>
        <v>0</v>
      </c>
      <c r="AD16" s="16">
        <f t="shared" si="14"/>
        <v>0</v>
      </c>
      <c r="AE16" s="16">
        <f t="shared" si="14"/>
        <v>0</v>
      </c>
      <c r="AF16" s="16">
        <f t="shared" si="14"/>
        <v>0</v>
      </c>
      <c r="AG16" s="16">
        <f t="shared" si="14"/>
        <v>0</v>
      </c>
      <c r="AH16" s="16">
        <f t="shared" ref="AH16:AL16" si="44">AH11+AH12+AH13+AH14+AH15</f>
        <v>0</v>
      </c>
      <c r="AI16" s="16">
        <f t="shared" si="44"/>
        <v>0</v>
      </c>
      <c r="AJ16" s="16">
        <f t="shared" si="44"/>
        <v>0</v>
      </c>
      <c r="AK16" s="16">
        <f t="shared" si="44"/>
        <v>0</v>
      </c>
      <c r="AL16" s="23">
        <f t="shared" si="44"/>
        <v>26359</v>
      </c>
      <c r="AM16" s="16">
        <f t="shared" ref="AM16" si="45">AM11+AM12+AM13+AM14+AM15</f>
        <v>25874</v>
      </c>
      <c r="AN16" s="23">
        <f t="shared" ref="AN16" si="46">AN11+AN12+AN13+AN14+AN15</f>
        <v>26756</v>
      </c>
      <c r="AO16" s="23">
        <f t="shared" ref="AO16" si="47">AO11+AO12+AO13+AO14+AO15</f>
        <v>25257</v>
      </c>
      <c r="AP16" s="16">
        <f t="shared" ref="AP16" si="48">AP11+AP12+AP13+AP14+AP15</f>
        <v>33003</v>
      </c>
      <c r="AQ16" s="16">
        <f t="shared" ref="AQ16" si="49">AQ11+AQ12+AQ13+AQ14+AQ15</f>
        <v>31022</v>
      </c>
      <c r="AR16" s="16">
        <f t="shared" si="15"/>
        <v>168271</v>
      </c>
    </row>
    <row r="17" spans="1:47">
      <c r="A17" s="6" t="s">
        <v>31</v>
      </c>
      <c r="B17" s="27"/>
      <c r="C17" s="17"/>
      <c r="D17" s="18"/>
      <c r="E17" s="18"/>
      <c r="F17" s="27"/>
      <c r="G17" s="17"/>
      <c r="H17" s="18"/>
      <c r="I17" s="18"/>
      <c r="J17" s="27"/>
      <c r="K17" s="17"/>
      <c r="L17" s="18"/>
      <c r="M17" s="18"/>
      <c r="N17" s="18"/>
      <c r="O17" s="18"/>
      <c r="P17" s="18"/>
      <c r="Q17" s="18"/>
      <c r="R17" s="27"/>
      <c r="S17" s="17"/>
      <c r="T17" s="18"/>
      <c r="U17" s="18"/>
      <c r="V17" s="27"/>
      <c r="W17" s="17"/>
      <c r="X17" s="18"/>
      <c r="Y17" s="18"/>
      <c r="Z17" s="2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7"/>
      <c r="AM17" s="17"/>
      <c r="AN17" s="27"/>
      <c r="AO17" s="17"/>
      <c r="AP17" s="17"/>
      <c r="AQ17" s="17"/>
      <c r="AR17" s="17">
        <f t="shared" si="15"/>
        <v>0</v>
      </c>
    </row>
    <row r="18" spans="1:47">
      <c r="A18" s="9" t="s">
        <v>17</v>
      </c>
      <c r="B18" s="24"/>
      <c r="C18" s="10"/>
      <c r="D18" s="10">
        <f t="shared" ref="D18:D24" si="50">C18/1.2*0.2</f>
        <v>0</v>
      </c>
      <c r="E18" s="10">
        <f t="shared" si="2"/>
        <v>0</v>
      </c>
      <c r="F18" s="24"/>
      <c r="G18" s="10"/>
      <c r="H18" s="10">
        <f>G18/1.2*0.2</f>
        <v>0</v>
      </c>
      <c r="I18" s="10">
        <f t="shared" ref="I18:I19" si="51">G18-H18</f>
        <v>0</v>
      </c>
      <c r="J18" s="24"/>
      <c r="K18" s="10"/>
      <c r="L18" s="10">
        <f>K18/1.2*0.2</f>
        <v>0</v>
      </c>
      <c r="M18" s="10">
        <f t="shared" ref="M18:M19" si="52">K18-L18</f>
        <v>0</v>
      </c>
      <c r="N18" s="10">
        <f t="shared" si="7"/>
        <v>0</v>
      </c>
      <c r="O18" s="10">
        <f t="shared" si="7"/>
        <v>0</v>
      </c>
      <c r="P18" s="10">
        <f t="shared" si="7"/>
        <v>0</v>
      </c>
      <c r="Q18" s="10">
        <f t="shared" si="7"/>
        <v>0</v>
      </c>
      <c r="R18" s="24"/>
      <c r="S18" s="10"/>
      <c r="T18" s="10">
        <f>S18/1.2*0.2</f>
        <v>0</v>
      </c>
      <c r="U18" s="10">
        <f t="shared" ref="U18:U19" si="53">S18-T18</f>
        <v>0</v>
      </c>
      <c r="V18" s="24"/>
      <c r="W18" s="10"/>
      <c r="X18" s="10">
        <f>W18/1.2*0.2</f>
        <v>0</v>
      </c>
      <c r="Y18" s="10">
        <f t="shared" ref="Y18:Y19" si="54">W18-X18</f>
        <v>0</v>
      </c>
      <c r="Z18" s="24"/>
      <c r="AA18" s="10"/>
      <c r="AB18" s="10">
        <f>AA18/1.2*0.2</f>
        <v>0</v>
      </c>
      <c r="AC18" s="10">
        <f t="shared" ref="AC18:AC19" si="55">AA18-AB18</f>
        <v>0</v>
      </c>
      <c r="AD18" s="10">
        <f t="shared" si="14"/>
        <v>0</v>
      </c>
      <c r="AE18" s="10">
        <f t="shared" si="14"/>
        <v>0</v>
      </c>
      <c r="AF18" s="10">
        <f t="shared" si="14"/>
        <v>0</v>
      </c>
      <c r="AG18" s="10">
        <f t="shared" si="14"/>
        <v>0</v>
      </c>
      <c r="AH18" s="10">
        <f t="shared" ref="AH18:AK19" si="56">AD18+N18</f>
        <v>0</v>
      </c>
      <c r="AI18" s="10">
        <f t="shared" si="56"/>
        <v>0</v>
      </c>
      <c r="AJ18" s="10">
        <f t="shared" si="56"/>
        <v>0</v>
      </c>
      <c r="AK18" s="10">
        <f t="shared" si="56"/>
        <v>0</v>
      </c>
      <c r="AL18" s="10">
        <v>9595.15</v>
      </c>
      <c r="AM18" s="24">
        <v>11616.9</v>
      </c>
      <c r="AN18" s="24">
        <v>11153</v>
      </c>
      <c r="AO18" s="24">
        <v>7805.9</v>
      </c>
      <c r="AP18" s="10">
        <v>10132</v>
      </c>
      <c r="AQ18" s="10">
        <v>10405</v>
      </c>
      <c r="AR18" s="10">
        <f t="shared" si="15"/>
        <v>60707.95</v>
      </c>
      <c r="AU18" s="2"/>
    </row>
    <row r="19" spans="1:47">
      <c r="A19" s="9" t="s">
        <v>18</v>
      </c>
      <c r="B19" s="24"/>
      <c r="C19" s="10"/>
      <c r="D19" s="10">
        <f t="shared" si="50"/>
        <v>0</v>
      </c>
      <c r="E19" s="10">
        <f t="shared" si="2"/>
        <v>0</v>
      </c>
      <c r="F19" s="24"/>
      <c r="G19" s="10"/>
      <c r="H19" s="10">
        <f t="shared" ref="H19:H24" si="57">G19/1.2*0.2</f>
        <v>0</v>
      </c>
      <c r="I19" s="10">
        <f t="shared" si="51"/>
        <v>0</v>
      </c>
      <c r="J19" s="24"/>
      <c r="K19" s="10"/>
      <c r="L19" s="10">
        <f t="shared" ref="L19:L24" si="58">K19/1.2*0.2</f>
        <v>0</v>
      </c>
      <c r="M19" s="10">
        <f t="shared" si="52"/>
        <v>0</v>
      </c>
      <c r="N19" s="10">
        <f t="shared" si="7"/>
        <v>0</v>
      </c>
      <c r="O19" s="10">
        <f t="shared" si="7"/>
        <v>0</v>
      </c>
      <c r="P19" s="10">
        <f t="shared" si="7"/>
        <v>0</v>
      </c>
      <c r="Q19" s="10">
        <f t="shared" si="7"/>
        <v>0</v>
      </c>
      <c r="R19" s="24"/>
      <c r="S19" s="10"/>
      <c r="T19" s="10">
        <f t="shared" ref="T19:T24" si="59">S19/1.2*0.2</f>
        <v>0</v>
      </c>
      <c r="U19" s="10">
        <f t="shared" si="53"/>
        <v>0</v>
      </c>
      <c r="V19" s="24"/>
      <c r="W19" s="10"/>
      <c r="X19" s="10">
        <f t="shared" ref="X19:X24" si="60">W19/1.2*0.2</f>
        <v>0</v>
      </c>
      <c r="Y19" s="10">
        <f t="shared" si="54"/>
        <v>0</v>
      </c>
      <c r="Z19" s="24"/>
      <c r="AA19" s="10"/>
      <c r="AB19" s="10">
        <f t="shared" ref="AB19:AB24" si="61">AA19/1.2*0.2</f>
        <v>0</v>
      </c>
      <c r="AC19" s="10">
        <f t="shared" si="55"/>
        <v>0</v>
      </c>
      <c r="AD19" s="10">
        <f t="shared" si="14"/>
        <v>0</v>
      </c>
      <c r="AE19" s="10">
        <f t="shared" si="14"/>
        <v>0</v>
      </c>
      <c r="AF19" s="10">
        <f t="shared" si="14"/>
        <v>0</v>
      </c>
      <c r="AG19" s="10">
        <f t="shared" si="14"/>
        <v>0</v>
      </c>
      <c r="AH19" s="10">
        <f t="shared" si="56"/>
        <v>0</v>
      </c>
      <c r="AI19" s="10">
        <f t="shared" si="56"/>
        <v>0</v>
      </c>
      <c r="AJ19" s="10">
        <f t="shared" si="56"/>
        <v>0</v>
      </c>
      <c r="AK19" s="10">
        <f t="shared" si="56"/>
        <v>0</v>
      </c>
      <c r="AL19" s="10"/>
      <c r="AM19" s="10"/>
      <c r="AN19" s="24">
        <v>0</v>
      </c>
      <c r="AO19" s="10">
        <v>0</v>
      </c>
      <c r="AP19" s="10">
        <v>0</v>
      </c>
      <c r="AQ19" s="10">
        <v>0</v>
      </c>
      <c r="AR19" s="10">
        <f t="shared" si="15"/>
        <v>0</v>
      </c>
    </row>
    <row r="20" spans="1:47">
      <c r="A20" s="11" t="s">
        <v>20</v>
      </c>
      <c r="B20" s="25">
        <f t="shared" ref="B20:E20" si="62">B18+B19</f>
        <v>0</v>
      </c>
      <c r="C20" s="12">
        <f>C18+C19</f>
        <v>0</v>
      </c>
      <c r="D20" s="10">
        <f t="shared" si="50"/>
        <v>0</v>
      </c>
      <c r="E20" s="12">
        <f t="shared" si="62"/>
        <v>0</v>
      </c>
      <c r="F20" s="25">
        <f t="shared" ref="F20" si="63">F18+F19</f>
        <v>0</v>
      </c>
      <c r="G20" s="12">
        <f>G18+G19</f>
        <v>0</v>
      </c>
      <c r="H20" s="10">
        <f t="shared" si="57"/>
        <v>0</v>
      </c>
      <c r="I20" s="12">
        <f t="shared" ref="I20:J20" si="64">I18+I19</f>
        <v>0</v>
      </c>
      <c r="J20" s="25">
        <f t="shared" si="64"/>
        <v>0</v>
      </c>
      <c r="K20" s="12">
        <f>K18+K19</f>
        <v>0</v>
      </c>
      <c r="L20" s="10">
        <f t="shared" si="58"/>
        <v>0</v>
      </c>
      <c r="M20" s="12">
        <f t="shared" ref="M20" si="65">M18+M19</f>
        <v>0</v>
      </c>
      <c r="N20" s="12">
        <f t="shared" si="7"/>
        <v>0</v>
      </c>
      <c r="O20" s="12">
        <f t="shared" si="7"/>
        <v>0</v>
      </c>
      <c r="P20" s="12">
        <f t="shared" si="7"/>
        <v>0</v>
      </c>
      <c r="Q20" s="12">
        <f t="shared" si="7"/>
        <v>0</v>
      </c>
      <c r="R20" s="25">
        <f t="shared" ref="R20" si="66">R18+R19</f>
        <v>0</v>
      </c>
      <c r="S20" s="12">
        <f>S18+S19</f>
        <v>0</v>
      </c>
      <c r="T20" s="10">
        <f t="shared" si="59"/>
        <v>0</v>
      </c>
      <c r="U20" s="12">
        <f t="shared" ref="U20:V20" si="67">U18+U19</f>
        <v>0</v>
      </c>
      <c r="V20" s="25">
        <f t="shared" si="67"/>
        <v>0</v>
      </c>
      <c r="W20" s="12">
        <f>W18+W19</f>
        <v>0</v>
      </c>
      <c r="X20" s="10">
        <f t="shared" si="60"/>
        <v>0</v>
      </c>
      <c r="Y20" s="12">
        <f t="shared" ref="Y20:Z20" si="68">Y18+Y19</f>
        <v>0</v>
      </c>
      <c r="Z20" s="25">
        <f t="shared" si="68"/>
        <v>0</v>
      </c>
      <c r="AA20" s="12">
        <f>AA18+AA19</f>
        <v>0</v>
      </c>
      <c r="AB20" s="10">
        <f t="shared" si="61"/>
        <v>0</v>
      </c>
      <c r="AC20" s="12">
        <f t="shared" ref="AC20" si="69">AC18+AC19</f>
        <v>0</v>
      </c>
      <c r="AD20" s="12">
        <f t="shared" si="14"/>
        <v>0</v>
      </c>
      <c r="AE20" s="12">
        <f t="shared" si="14"/>
        <v>0</v>
      </c>
      <c r="AF20" s="12">
        <f t="shared" si="14"/>
        <v>0</v>
      </c>
      <c r="AG20" s="12">
        <f t="shared" si="14"/>
        <v>0</v>
      </c>
      <c r="AH20" s="12">
        <f>AH19+AH18</f>
        <v>0</v>
      </c>
      <c r="AI20" s="12">
        <f>AI19+AI18</f>
        <v>0</v>
      </c>
      <c r="AJ20" s="12">
        <f>AJ18+AJ19</f>
        <v>0</v>
      </c>
      <c r="AK20" s="12">
        <f>AK18+AK19</f>
        <v>0</v>
      </c>
      <c r="AL20" s="12">
        <f t="shared" ref="AL20" si="70">AL18+AL19</f>
        <v>9595.15</v>
      </c>
      <c r="AM20" s="12">
        <f t="shared" ref="AM20" si="71">AM18+AM19</f>
        <v>11616.9</v>
      </c>
      <c r="AN20" s="25">
        <f t="shared" ref="AN20" si="72">AN18+AN19</f>
        <v>11153</v>
      </c>
      <c r="AO20" s="12">
        <f t="shared" ref="AO20" si="73">AO18+AO19</f>
        <v>7805.9</v>
      </c>
      <c r="AP20" s="12">
        <f t="shared" ref="AP20" si="74">AP18+AP19</f>
        <v>10132</v>
      </c>
      <c r="AQ20" s="12">
        <f t="shared" ref="AQ20" si="75">AQ18+AQ19</f>
        <v>10405</v>
      </c>
      <c r="AR20" s="12">
        <f t="shared" si="15"/>
        <v>60707.95</v>
      </c>
    </row>
    <row r="21" spans="1:47">
      <c r="A21" s="13" t="s">
        <v>22</v>
      </c>
      <c r="B21" s="26"/>
      <c r="C21" s="14"/>
      <c r="D21" s="10">
        <f t="shared" si="50"/>
        <v>0</v>
      </c>
      <c r="E21" s="10">
        <f t="shared" si="2"/>
        <v>0</v>
      </c>
      <c r="F21" s="26"/>
      <c r="G21" s="14"/>
      <c r="H21" s="10">
        <f t="shared" si="57"/>
        <v>0</v>
      </c>
      <c r="I21" s="10">
        <f t="shared" ref="I21:I24" si="76">G21-H21</f>
        <v>0</v>
      </c>
      <c r="J21" s="26"/>
      <c r="K21" s="14"/>
      <c r="L21" s="10">
        <f t="shared" si="58"/>
        <v>0</v>
      </c>
      <c r="M21" s="10">
        <f t="shared" ref="M21:M24" si="77">K21-L21</f>
        <v>0</v>
      </c>
      <c r="N21" s="14">
        <f t="shared" si="7"/>
        <v>0</v>
      </c>
      <c r="O21" s="14">
        <f t="shared" si="7"/>
        <v>0</v>
      </c>
      <c r="P21" s="14">
        <f t="shared" si="7"/>
        <v>0</v>
      </c>
      <c r="Q21" s="10">
        <f t="shared" si="7"/>
        <v>0</v>
      </c>
      <c r="R21" s="26"/>
      <c r="S21" s="14"/>
      <c r="T21" s="10">
        <f t="shared" si="59"/>
        <v>0</v>
      </c>
      <c r="U21" s="10">
        <f t="shared" ref="U21:U24" si="78">S21-T21</f>
        <v>0</v>
      </c>
      <c r="V21" s="26"/>
      <c r="W21" s="14"/>
      <c r="X21" s="10">
        <f t="shared" si="60"/>
        <v>0</v>
      </c>
      <c r="Y21" s="10">
        <f t="shared" ref="Y21:Y24" si="79">W21-X21</f>
        <v>0</v>
      </c>
      <c r="Z21" s="26"/>
      <c r="AA21" s="14"/>
      <c r="AB21" s="10">
        <f t="shared" si="61"/>
        <v>0</v>
      </c>
      <c r="AC21" s="10">
        <f t="shared" ref="AC21:AC24" si="80">AA21-AB21</f>
        <v>0</v>
      </c>
      <c r="AD21" s="14">
        <f t="shared" si="14"/>
        <v>0</v>
      </c>
      <c r="AE21" s="14">
        <f t="shared" si="14"/>
        <v>0</v>
      </c>
      <c r="AF21" s="14">
        <f t="shared" si="14"/>
        <v>0</v>
      </c>
      <c r="AG21" s="10">
        <f t="shared" si="14"/>
        <v>0</v>
      </c>
      <c r="AH21" s="10">
        <f t="shared" ref="AH21:AK24" si="81">AD21+N21</f>
        <v>0</v>
      </c>
      <c r="AI21" s="10">
        <f t="shared" si="81"/>
        <v>0</v>
      </c>
      <c r="AJ21" s="10">
        <f t="shared" si="81"/>
        <v>0</v>
      </c>
      <c r="AK21" s="10">
        <f t="shared" si="81"/>
        <v>0</v>
      </c>
      <c r="AL21" s="14"/>
      <c r="AM21" s="14"/>
      <c r="AN21" s="26">
        <v>0</v>
      </c>
      <c r="AO21" s="14">
        <v>0</v>
      </c>
      <c r="AP21" s="14">
        <v>4507</v>
      </c>
      <c r="AQ21" s="14">
        <v>855</v>
      </c>
      <c r="AR21" s="14">
        <f t="shared" si="15"/>
        <v>5362</v>
      </c>
    </row>
    <row r="22" spans="1:47">
      <c r="A22" s="13" t="s">
        <v>21</v>
      </c>
      <c r="B22" s="26"/>
      <c r="C22" s="14"/>
      <c r="D22" s="10">
        <f t="shared" si="50"/>
        <v>0</v>
      </c>
      <c r="E22" s="10">
        <f t="shared" si="2"/>
        <v>0</v>
      </c>
      <c r="F22" s="26"/>
      <c r="G22" s="14"/>
      <c r="H22" s="10">
        <f t="shared" si="57"/>
        <v>0</v>
      </c>
      <c r="I22" s="10">
        <f t="shared" si="76"/>
        <v>0</v>
      </c>
      <c r="J22" s="26"/>
      <c r="K22" s="14"/>
      <c r="L22" s="10">
        <f t="shared" si="58"/>
        <v>0</v>
      </c>
      <c r="M22" s="10">
        <f t="shared" si="77"/>
        <v>0</v>
      </c>
      <c r="N22" s="14">
        <f t="shared" si="7"/>
        <v>0</v>
      </c>
      <c r="O22" s="14">
        <f t="shared" si="7"/>
        <v>0</v>
      </c>
      <c r="P22" s="14">
        <f t="shared" si="7"/>
        <v>0</v>
      </c>
      <c r="Q22" s="10">
        <f t="shared" si="7"/>
        <v>0</v>
      </c>
      <c r="R22" s="26"/>
      <c r="S22" s="14"/>
      <c r="T22" s="10">
        <f t="shared" si="59"/>
        <v>0</v>
      </c>
      <c r="U22" s="10">
        <f t="shared" si="78"/>
        <v>0</v>
      </c>
      <c r="V22" s="26"/>
      <c r="W22" s="14"/>
      <c r="X22" s="10">
        <f t="shared" si="60"/>
        <v>0</v>
      </c>
      <c r="Y22" s="10">
        <f t="shared" si="79"/>
        <v>0</v>
      </c>
      <c r="Z22" s="26"/>
      <c r="AA22" s="14"/>
      <c r="AB22" s="10">
        <f t="shared" si="61"/>
        <v>0</v>
      </c>
      <c r="AC22" s="10">
        <f t="shared" si="80"/>
        <v>0</v>
      </c>
      <c r="AD22" s="14">
        <f t="shared" si="14"/>
        <v>0</v>
      </c>
      <c r="AE22" s="14">
        <f t="shared" si="14"/>
        <v>0</v>
      </c>
      <c r="AF22" s="14">
        <f t="shared" si="14"/>
        <v>0</v>
      </c>
      <c r="AG22" s="10">
        <f t="shared" si="14"/>
        <v>0</v>
      </c>
      <c r="AH22" s="10">
        <f t="shared" si="81"/>
        <v>0</v>
      </c>
      <c r="AI22" s="10">
        <f t="shared" si="81"/>
        <v>0</v>
      </c>
      <c r="AJ22" s="10">
        <f t="shared" si="81"/>
        <v>0</v>
      </c>
      <c r="AK22" s="10">
        <f t="shared" si="81"/>
        <v>0</v>
      </c>
      <c r="AL22" s="14"/>
      <c r="AM22" s="14"/>
      <c r="AN22" s="26">
        <v>113</v>
      </c>
      <c r="AO22" s="14">
        <v>51</v>
      </c>
      <c r="AP22" s="14">
        <v>53</v>
      </c>
      <c r="AQ22" s="14">
        <v>43</v>
      </c>
      <c r="AR22" s="14">
        <f t="shared" si="15"/>
        <v>260</v>
      </c>
    </row>
    <row r="23" spans="1:47">
      <c r="A23" s="13" t="s">
        <v>19</v>
      </c>
      <c r="B23" s="26"/>
      <c r="C23" s="14"/>
      <c r="D23" s="10">
        <f t="shared" si="50"/>
        <v>0</v>
      </c>
      <c r="E23" s="10">
        <f t="shared" si="2"/>
        <v>0</v>
      </c>
      <c r="F23" s="26"/>
      <c r="G23" s="14"/>
      <c r="H23" s="10">
        <f t="shared" si="57"/>
        <v>0</v>
      </c>
      <c r="I23" s="10">
        <f t="shared" si="76"/>
        <v>0</v>
      </c>
      <c r="J23" s="26"/>
      <c r="K23" s="14"/>
      <c r="L23" s="10">
        <f t="shared" si="58"/>
        <v>0</v>
      </c>
      <c r="M23" s="10">
        <f t="shared" si="77"/>
        <v>0</v>
      </c>
      <c r="N23" s="14">
        <f t="shared" si="7"/>
        <v>0</v>
      </c>
      <c r="O23" s="14">
        <f t="shared" si="7"/>
        <v>0</v>
      </c>
      <c r="P23" s="14">
        <f t="shared" si="7"/>
        <v>0</v>
      </c>
      <c r="Q23" s="10">
        <f t="shared" si="7"/>
        <v>0</v>
      </c>
      <c r="R23" s="26"/>
      <c r="S23" s="14"/>
      <c r="T23" s="10">
        <f t="shared" si="59"/>
        <v>0</v>
      </c>
      <c r="U23" s="10">
        <f t="shared" si="78"/>
        <v>0</v>
      </c>
      <c r="V23" s="26"/>
      <c r="W23" s="14"/>
      <c r="X23" s="10">
        <f t="shared" si="60"/>
        <v>0</v>
      </c>
      <c r="Y23" s="10">
        <f t="shared" si="79"/>
        <v>0</v>
      </c>
      <c r="Z23" s="26"/>
      <c r="AA23" s="14"/>
      <c r="AB23" s="10">
        <f t="shared" si="61"/>
        <v>0</v>
      </c>
      <c r="AC23" s="10">
        <f t="shared" si="80"/>
        <v>0</v>
      </c>
      <c r="AD23" s="14">
        <f t="shared" si="14"/>
        <v>0</v>
      </c>
      <c r="AE23" s="14">
        <f t="shared" si="14"/>
        <v>0</v>
      </c>
      <c r="AF23" s="14">
        <f t="shared" si="14"/>
        <v>0</v>
      </c>
      <c r="AG23" s="10">
        <f t="shared" si="14"/>
        <v>0</v>
      </c>
      <c r="AH23" s="10">
        <f t="shared" si="81"/>
        <v>0</v>
      </c>
      <c r="AI23" s="10">
        <f t="shared" si="81"/>
        <v>0</v>
      </c>
      <c r="AJ23" s="10">
        <f t="shared" si="81"/>
        <v>0</v>
      </c>
      <c r="AK23" s="10">
        <f t="shared" si="81"/>
        <v>0</v>
      </c>
      <c r="AL23" s="14"/>
      <c r="AM23" s="14"/>
      <c r="AN23" s="26">
        <v>1564</v>
      </c>
      <c r="AO23" s="14">
        <v>561</v>
      </c>
      <c r="AP23" s="14">
        <v>844</v>
      </c>
      <c r="AQ23" s="14">
        <v>845</v>
      </c>
      <c r="AR23" s="14">
        <f t="shared" si="15"/>
        <v>3814</v>
      </c>
    </row>
    <row r="24" spans="1:47">
      <c r="A24" s="13" t="s">
        <v>23</v>
      </c>
      <c r="B24" s="26"/>
      <c r="C24" s="14"/>
      <c r="D24" s="10">
        <f t="shared" si="50"/>
        <v>0</v>
      </c>
      <c r="E24" s="10">
        <f t="shared" si="2"/>
        <v>0</v>
      </c>
      <c r="F24" s="26"/>
      <c r="G24" s="14"/>
      <c r="H24" s="10">
        <f t="shared" si="57"/>
        <v>0</v>
      </c>
      <c r="I24" s="10">
        <f t="shared" si="76"/>
        <v>0</v>
      </c>
      <c r="J24" s="26"/>
      <c r="K24" s="14"/>
      <c r="L24" s="10">
        <f t="shared" si="58"/>
        <v>0</v>
      </c>
      <c r="M24" s="10">
        <f t="shared" si="77"/>
        <v>0</v>
      </c>
      <c r="N24" s="14">
        <f t="shared" si="7"/>
        <v>0</v>
      </c>
      <c r="O24" s="14">
        <f t="shared" si="7"/>
        <v>0</v>
      </c>
      <c r="P24" s="14">
        <f t="shared" si="7"/>
        <v>0</v>
      </c>
      <c r="Q24" s="10">
        <f t="shared" si="7"/>
        <v>0</v>
      </c>
      <c r="R24" s="26"/>
      <c r="S24" s="14"/>
      <c r="T24" s="10">
        <f t="shared" si="59"/>
        <v>0</v>
      </c>
      <c r="U24" s="10">
        <f t="shared" si="78"/>
        <v>0</v>
      </c>
      <c r="V24" s="26"/>
      <c r="W24" s="14"/>
      <c r="X24" s="10">
        <f t="shared" si="60"/>
        <v>0</v>
      </c>
      <c r="Y24" s="10">
        <f t="shared" si="79"/>
        <v>0</v>
      </c>
      <c r="Z24" s="26"/>
      <c r="AA24" s="14"/>
      <c r="AB24" s="10">
        <f t="shared" si="61"/>
        <v>0</v>
      </c>
      <c r="AC24" s="10">
        <f t="shared" si="80"/>
        <v>0</v>
      </c>
      <c r="AD24" s="14">
        <f t="shared" si="14"/>
        <v>0</v>
      </c>
      <c r="AE24" s="14">
        <f t="shared" si="14"/>
        <v>0</v>
      </c>
      <c r="AF24" s="14">
        <f t="shared" si="14"/>
        <v>0</v>
      </c>
      <c r="AG24" s="10">
        <f t="shared" si="14"/>
        <v>0</v>
      </c>
      <c r="AH24" s="10">
        <f t="shared" si="81"/>
        <v>0</v>
      </c>
      <c r="AI24" s="10">
        <f t="shared" si="81"/>
        <v>0</v>
      </c>
      <c r="AJ24" s="10">
        <f t="shared" si="81"/>
        <v>0</v>
      </c>
      <c r="AK24" s="10">
        <f t="shared" si="81"/>
        <v>0</v>
      </c>
      <c r="AL24" s="14"/>
      <c r="AM24" s="14"/>
      <c r="AN24" s="26">
        <v>0</v>
      </c>
      <c r="AO24" s="14">
        <v>0</v>
      </c>
      <c r="AP24" s="14">
        <v>0</v>
      </c>
      <c r="AQ24" s="14">
        <v>0</v>
      </c>
      <c r="AR24" s="14">
        <f t="shared" si="15"/>
        <v>0</v>
      </c>
    </row>
    <row r="25" spans="1:47">
      <c r="A25" s="15" t="s">
        <v>33</v>
      </c>
      <c r="B25" s="23">
        <f t="shared" ref="B25:E25" si="82">B20+B21+B22+B23+B24</f>
        <v>0</v>
      </c>
      <c r="C25" s="23">
        <f>C20+C21+C22+C23+C24</f>
        <v>0</v>
      </c>
      <c r="D25" s="16">
        <f t="shared" si="82"/>
        <v>0</v>
      </c>
      <c r="E25" s="16">
        <f t="shared" si="82"/>
        <v>0</v>
      </c>
      <c r="F25" s="23">
        <f t="shared" ref="F25" si="83">F20+F21+F22+F23+F24</f>
        <v>0</v>
      </c>
      <c r="G25" s="23">
        <f>G20+G21+G22+G23+G24</f>
        <v>0</v>
      </c>
      <c r="H25" s="16">
        <f t="shared" ref="H25:J25" si="84">H20+H21+H22+H23+H24</f>
        <v>0</v>
      </c>
      <c r="I25" s="16">
        <f t="shared" si="84"/>
        <v>0</v>
      </c>
      <c r="J25" s="23">
        <f t="shared" si="84"/>
        <v>0</v>
      </c>
      <c r="K25" s="23">
        <f>K20+K21+K22+K23+K24</f>
        <v>0</v>
      </c>
      <c r="L25" s="16">
        <f t="shared" ref="L25:M25" si="85">L20+L21+L22+L23+L24</f>
        <v>0</v>
      </c>
      <c r="M25" s="16">
        <f t="shared" si="85"/>
        <v>0</v>
      </c>
      <c r="N25" s="16">
        <f t="shared" si="7"/>
        <v>0</v>
      </c>
      <c r="O25" s="16">
        <f t="shared" si="7"/>
        <v>0</v>
      </c>
      <c r="P25" s="16">
        <f t="shared" si="7"/>
        <v>0</v>
      </c>
      <c r="Q25" s="16">
        <f t="shared" si="7"/>
        <v>0</v>
      </c>
      <c r="R25" s="23">
        <f t="shared" ref="R25" si="86">R20+R21+R22+R23+R24</f>
        <v>0</v>
      </c>
      <c r="S25" s="23">
        <f>S20+S21+S22+S23+S24</f>
        <v>0</v>
      </c>
      <c r="T25" s="16">
        <f t="shared" ref="T25:V25" si="87">T20+T21+T22+T23+T24</f>
        <v>0</v>
      </c>
      <c r="U25" s="16">
        <f t="shared" si="87"/>
        <v>0</v>
      </c>
      <c r="V25" s="23">
        <f t="shared" si="87"/>
        <v>0</v>
      </c>
      <c r="W25" s="23">
        <f>W20+W21+W22+W23+W24</f>
        <v>0</v>
      </c>
      <c r="X25" s="16">
        <f t="shared" ref="X25:Z25" si="88">X20+X21+X22+X23+X24</f>
        <v>0</v>
      </c>
      <c r="Y25" s="16">
        <f t="shared" si="88"/>
        <v>0</v>
      </c>
      <c r="Z25" s="23">
        <f t="shared" si="88"/>
        <v>0</v>
      </c>
      <c r="AA25" s="23">
        <f>AA20+AA21+AA22+AA23+AA24</f>
        <v>0</v>
      </c>
      <c r="AB25" s="16">
        <f t="shared" ref="AB25:AC25" si="89">AB20+AB21+AB22+AB23+AB24</f>
        <v>0</v>
      </c>
      <c r="AC25" s="16">
        <f t="shared" si="89"/>
        <v>0</v>
      </c>
      <c r="AD25" s="16">
        <f t="shared" si="14"/>
        <v>0</v>
      </c>
      <c r="AE25" s="16">
        <f t="shared" si="14"/>
        <v>0</v>
      </c>
      <c r="AF25" s="16">
        <f t="shared" si="14"/>
        <v>0</v>
      </c>
      <c r="AG25" s="16">
        <f t="shared" si="14"/>
        <v>0</v>
      </c>
      <c r="AH25" s="16">
        <f t="shared" ref="AH25:AL25" si="90">AH20+AH21+AH22+AH23+AH24</f>
        <v>0</v>
      </c>
      <c r="AI25" s="16">
        <f t="shared" si="90"/>
        <v>0</v>
      </c>
      <c r="AJ25" s="16">
        <f t="shared" si="90"/>
        <v>0</v>
      </c>
      <c r="AK25" s="16">
        <f t="shared" si="90"/>
        <v>0</v>
      </c>
      <c r="AL25" s="16">
        <f t="shared" si="90"/>
        <v>9595.15</v>
      </c>
      <c r="AM25" s="23">
        <f t="shared" ref="AM25" si="91">AM20+AM21+AM22+AM23+AM24</f>
        <v>11616.9</v>
      </c>
      <c r="AN25" s="23">
        <f t="shared" ref="AN25" si="92">AN20+AN21+AN22+AN23+AN24</f>
        <v>12830</v>
      </c>
      <c r="AO25" s="23">
        <f t="shared" ref="AO25" si="93">AO20+AO21+AO22+AO23+AO24</f>
        <v>8417.9</v>
      </c>
      <c r="AP25" s="16">
        <f t="shared" ref="AP25" si="94">AP20+AP21+AP22+AP23+AP24</f>
        <v>15536</v>
      </c>
      <c r="AQ25" s="16">
        <f t="shared" ref="AQ25" si="95">AQ20+AQ21+AQ22+AQ23+AQ24</f>
        <v>12148</v>
      </c>
      <c r="AR25" s="16">
        <f t="shared" si="15"/>
        <v>70143.950000000012</v>
      </c>
    </row>
    <row r="26" spans="1:47">
      <c r="A26" s="6" t="s">
        <v>34</v>
      </c>
      <c r="B26" s="27"/>
      <c r="C26" s="17"/>
      <c r="D26" s="18"/>
      <c r="E26" s="18"/>
      <c r="F26" s="27"/>
      <c r="G26" s="17"/>
      <c r="H26" s="18"/>
      <c r="I26" s="18"/>
      <c r="J26" s="27"/>
      <c r="K26" s="17"/>
      <c r="L26" s="18"/>
      <c r="M26" s="18"/>
      <c r="N26" s="18"/>
      <c r="O26" s="18"/>
      <c r="P26" s="18"/>
      <c r="Q26" s="18"/>
      <c r="R26" s="27"/>
      <c r="S26" s="17"/>
      <c r="T26" s="18"/>
      <c r="U26" s="18"/>
      <c r="V26" s="27"/>
      <c r="W26" s="17"/>
      <c r="X26" s="18"/>
      <c r="Y26" s="18"/>
      <c r="Z26" s="27"/>
      <c r="AA26" s="17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7"/>
      <c r="AM26" s="17"/>
      <c r="AN26" s="27"/>
      <c r="AO26" s="17"/>
      <c r="AP26" s="17"/>
      <c r="AQ26" s="17"/>
      <c r="AR26" s="17">
        <f t="shared" si="15"/>
        <v>0</v>
      </c>
    </row>
    <row r="27" spans="1:47">
      <c r="A27" s="9" t="s">
        <v>17</v>
      </c>
      <c r="B27" s="24"/>
      <c r="C27" s="10"/>
      <c r="D27" s="10">
        <f t="shared" ref="D27:D33" si="96">C27/1.2*0.2</f>
        <v>0</v>
      </c>
      <c r="E27" s="10">
        <f t="shared" si="2"/>
        <v>0</v>
      </c>
      <c r="F27" s="24"/>
      <c r="G27" s="10"/>
      <c r="H27" s="10">
        <f>G27/1.2*0.2</f>
        <v>0</v>
      </c>
      <c r="I27" s="10">
        <f t="shared" ref="I27:I28" si="97">G27-H27</f>
        <v>0</v>
      </c>
      <c r="J27" s="24"/>
      <c r="K27" s="10"/>
      <c r="L27" s="10">
        <f>K27/1.2*0.2</f>
        <v>0</v>
      </c>
      <c r="M27" s="10">
        <f t="shared" ref="M27:M28" si="98">K27-L27</f>
        <v>0</v>
      </c>
      <c r="N27" s="10">
        <f t="shared" si="7"/>
        <v>0</v>
      </c>
      <c r="O27" s="10">
        <f t="shared" si="7"/>
        <v>0</v>
      </c>
      <c r="P27" s="10">
        <f t="shared" si="7"/>
        <v>0</v>
      </c>
      <c r="Q27" s="10">
        <f t="shared" si="7"/>
        <v>0</v>
      </c>
      <c r="R27" s="24"/>
      <c r="S27" s="10"/>
      <c r="T27" s="10">
        <f>S27/1.2*0.2</f>
        <v>0</v>
      </c>
      <c r="U27" s="10">
        <f t="shared" ref="U27:U28" si="99">S27-T27</f>
        <v>0</v>
      </c>
      <c r="V27" s="24"/>
      <c r="W27" s="10"/>
      <c r="X27" s="10">
        <f>W27/1.2*0.2</f>
        <v>0</v>
      </c>
      <c r="Y27" s="10">
        <f t="shared" ref="Y27:Y28" si="100">W27-X27</f>
        <v>0</v>
      </c>
      <c r="Z27" s="24"/>
      <c r="AA27" s="10"/>
      <c r="AB27" s="10">
        <f>AA27/1.2*0.2</f>
        <v>0</v>
      </c>
      <c r="AC27" s="10">
        <f t="shared" ref="AC27:AC28" si="101">AA27-AB27</f>
        <v>0</v>
      </c>
      <c r="AD27" s="10">
        <f t="shared" si="14"/>
        <v>0</v>
      </c>
      <c r="AE27" s="10">
        <f t="shared" si="14"/>
        <v>0</v>
      </c>
      <c r="AF27" s="10">
        <f t="shared" si="14"/>
        <v>0</v>
      </c>
      <c r="AG27" s="10">
        <f t="shared" si="14"/>
        <v>0</v>
      </c>
      <c r="AH27" s="10">
        <f t="shared" ref="AH27:AK28" si="102">AD27+N27</f>
        <v>0</v>
      </c>
      <c r="AI27" s="10">
        <f t="shared" si="102"/>
        <v>0</v>
      </c>
      <c r="AJ27" s="10">
        <f t="shared" si="102"/>
        <v>0</v>
      </c>
      <c r="AK27" s="10">
        <f t="shared" si="102"/>
        <v>0</v>
      </c>
      <c r="AL27" s="10">
        <v>8001.15</v>
      </c>
      <c r="AM27" s="24">
        <v>8198.6</v>
      </c>
      <c r="AN27" s="24">
        <v>9455</v>
      </c>
      <c r="AO27" s="10">
        <v>7550</v>
      </c>
      <c r="AP27" s="10">
        <v>10343</v>
      </c>
      <c r="AQ27" s="10">
        <v>10545</v>
      </c>
      <c r="AR27" s="10">
        <f t="shared" si="15"/>
        <v>54092.75</v>
      </c>
      <c r="AU27" s="2"/>
    </row>
    <row r="28" spans="1:47">
      <c r="A28" s="9" t="s">
        <v>18</v>
      </c>
      <c r="B28" s="24"/>
      <c r="C28" s="10"/>
      <c r="D28" s="10">
        <f t="shared" si="96"/>
        <v>0</v>
      </c>
      <c r="E28" s="10">
        <f t="shared" si="2"/>
        <v>0</v>
      </c>
      <c r="F28" s="24"/>
      <c r="G28" s="10"/>
      <c r="H28" s="10">
        <f t="shared" ref="H28:H33" si="103">G28/1.2*0.2</f>
        <v>0</v>
      </c>
      <c r="I28" s="10">
        <f t="shared" si="97"/>
        <v>0</v>
      </c>
      <c r="J28" s="24"/>
      <c r="K28" s="10"/>
      <c r="L28" s="10">
        <f t="shared" ref="L28:L33" si="104">K28/1.2*0.2</f>
        <v>0</v>
      </c>
      <c r="M28" s="10">
        <f t="shared" si="98"/>
        <v>0</v>
      </c>
      <c r="N28" s="10">
        <f t="shared" si="7"/>
        <v>0</v>
      </c>
      <c r="O28" s="10">
        <f t="shared" si="7"/>
        <v>0</v>
      </c>
      <c r="P28" s="10">
        <f t="shared" si="7"/>
        <v>0</v>
      </c>
      <c r="Q28" s="10">
        <f t="shared" si="7"/>
        <v>0</v>
      </c>
      <c r="R28" s="24"/>
      <c r="S28" s="10"/>
      <c r="T28" s="10">
        <f t="shared" ref="T28:T33" si="105">S28/1.2*0.2</f>
        <v>0</v>
      </c>
      <c r="U28" s="10">
        <f t="shared" si="99"/>
        <v>0</v>
      </c>
      <c r="V28" s="24"/>
      <c r="W28" s="10"/>
      <c r="X28" s="10">
        <f t="shared" ref="X28:X33" si="106">W28/1.2*0.2</f>
        <v>0</v>
      </c>
      <c r="Y28" s="10">
        <f t="shared" si="100"/>
        <v>0</v>
      </c>
      <c r="Z28" s="24"/>
      <c r="AA28" s="10"/>
      <c r="AB28" s="10">
        <f t="shared" ref="AB28:AB33" si="107">AA28/1.2*0.2</f>
        <v>0</v>
      </c>
      <c r="AC28" s="10">
        <f t="shared" si="101"/>
        <v>0</v>
      </c>
      <c r="AD28" s="10">
        <f t="shared" si="14"/>
        <v>0</v>
      </c>
      <c r="AE28" s="10">
        <f t="shared" si="14"/>
        <v>0</v>
      </c>
      <c r="AF28" s="10">
        <f t="shared" si="14"/>
        <v>0</v>
      </c>
      <c r="AG28" s="10">
        <f t="shared" si="14"/>
        <v>0</v>
      </c>
      <c r="AH28" s="10">
        <f t="shared" si="102"/>
        <v>0</v>
      </c>
      <c r="AI28" s="10">
        <f t="shared" si="102"/>
        <v>0</v>
      </c>
      <c r="AJ28" s="10">
        <f t="shared" si="102"/>
        <v>0</v>
      </c>
      <c r="AK28" s="10">
        <f t="shared" si="102"/>
        <v>0</v>
      </c>
      <c r="AL28" s="10"/>
      <c r="AM28" s="24"/>
      <c r="AN28" s="24">
        <v>0</v>
      </c>
      <c r="AO28" s="10">
        <v>0</v>
      </c>
      <c r="AP28" s="10">
        <v>0</v>
      </c>
      <c r="AQ28" s="10">
        <v>0</v>
      </c>
      <c r="AR28" s="10">
        <f t="shared" si="15"/>
        <v>0</v>
      </c>
    </row>
    <row r="29" spans="1:47">
      <c r="A29" s="11" t="s">
        <v>20</v>
      </c>
      <c r="B29" s="25">
        <f t="shared" ref="B29:E29" si="108">B27+B28</f>
        <v>0</v>
      </c>
      <c r="C29" s="12">
        <f>C27+C28</f>
        <v>0</v>
      </c>
      <c r="D29" s="10">
        <f t="shared" si="96"/>
        <v>0</v>
      </c>
      <c r="E29" s="12">
        <f t="shared" si="108"/>
        <v>0</v>
      </c>
      <c r="F29" s="25">
        <f t="shared" ref="F29" si="109">F27+F28</f>
        <v>0</v>
      </c>
      <c r="G29" s="12">
        <f>G27+G28</f>
        <v>0</v>
      </c>
      <c r="H29" s="10">
        <f t="shared" si="103"/>
        <v>0</v>
      </c>
      <c r="I29" s="12">
        <f t="shared" ref="I29:J29" si="110">I27+I28</f>
        <v>0</v>
      </c>
      <c r="J29" s="25">
        <f t="shared" si="110"/>
        <v>0</v>
      </c>
      <c r="K29" s="12">
        <f>K27+K28</f>
        <v>0</v>
      </c>
      <c r="L29" s="10">
        <f t="shared" si="104"/>
        <v>0</v>
      </c>
      <c r="M29" s="12">
        <f t="shared" ref="M29" si="111">M27+M28</f>
        <v>0</v>
      </c>
      <c r="N29" s="12">
        <f t="shared" si="7"/>
        <v>0</v>
      </c>
      <c r="O29" s="12">
        <f t="shared" si="7"/>
        <v>0</v>
      </c>
      <c r="P29" s="12">
        <f t="shared" si="7"/>
        <v>0</v>
      </c>
      <c r="Q29" s="12">
        <f t="shared" si="7"/>
        <v>0</v>
      </c>
      <c r="R29" s="25">
        <f t="shared" ref="R29" si="112">R27+R28</f>
        <v>0</v>
      </c>
      <c r="S29" s="12">
        <f>S27+S28</f>
        <v>0</v>
      </c>
      <c r="T29" s="10">
        <f t="shared" si="105"/>
        <v>0</v>
      </c>
      <c r="U29" s="12">
        <f t="shared" ref="U29:V29" si="113">U27+U28</f>
        <v>0</v>
      </c>
      <c r="V29" s="25">
        <f t="shared" si="113"/>
        <v>0</v>
      </c>
      <c r="W29" s="12">
        <f>W27+W28</f>
        <v>0</v>
      </c>
      <c r="X29" s="10">
        <f t="shared" si="106"/>
        <v>0</v>
      </c>
      <c r="Y29" s="12">
        <f t="shared" ref="Y29:Z29" si="114">Y27+Y28</f>
        <v>0</v>
      </c>
      <c r="Z29" s="25">
        <f t="shared" si="114"/>
        <v>0</v>
      </c>
      <c r="AA29" s="12">
        <f>AA27+AA28</f>
        <v>0</v>
      </c>
      <c r="AB29" s="10">
        <f t="shared" si="107"/>
        <v>0</v>
      </c>
      <c r="AC29" s="12">
        <f t="shared" ref="AC29" si="115">AC27+AC28</f>
        <v>0</v>
      </c>
      <c r="AD29" s="12">
        <f t="shared" si="14"/>
        <v>0</v>
      </c>
      <c r="AE29" s="12">
        <f t="shared" si="14"/>
        <v>0</v>
      </c>
      <c r="AF29" s="12">
        <f t="shared" si="14"/>
        <v>0</v>
      </c>
      <c r="AG29" s="12">
        <f t="shared" si="14"/>
        <v>0</v>
      </c>
      <c r="AH29" s="12">
        <f>AH28+AH27</f>
        <v>0</v>
      </c>
      <c r="AI29" s="12">
        <f>AI28+AI27</f>
        <v>0</v>
      </c>
      <c r="AJ29" s="12">
        <f>AJ27+AJ28</f>
        <v>0</v>
      </c>
      <c r="AK29" s="12">
        <f>AK27+AK28</f>
        <v>0</v>
      </c>
      <c r="AL29" s="12">
        <f t="shared" ref="AL29" si="116">AL27+AL28</f>
        <v>8001.15</v>
      </c>
      <c r="AM29" s="25">
        <f t="shared" ref="AM29" si="117">AM27+AM28</f>
        <v>8198.6</v>
      </c>
      <c r="AN29" s="25">
        <f t="shared" ref="AN29" si="118">AN27+AN28</f>
        <v>9455</v>
      </c>
      <c r="AO29" s="12">
        <f t="shared" ref="AO29" si="119">AO27+AO28</f>
        <v>7550</v>
      </c>
      <c r="AP29" s="12">
        <f t="shared" ref="AP29" si="120">AP27+AP28</f>
        <v>10343</v>
      </c>
      <c r="AQ29" s="12">
        <f t="shared" ref="AQ29" si="121">AQ27+AQ28</f>
        <v>10545</v>
      </c>
      <c r="AR29" s="12">
        <f t="shared" si="15"/>
        <v>54092.75</v>
      </c>
    </row>
    <row r="30" spans="1:47">
      <c r="A30" s="13" t="s">
        <v>22</v>
      </c>
      <c r="B30" s="26"/>
      <c r="C30" s="14"/>
      <c r="D30" s="10">
        <f t="shared" si="96"/>
        <v>0</v>
      </c>
      <c r="E30" s="10">
        <f t="shared" si="2"/>
        <v>0</v>
      </c>
      <c r="F30" s="26"/>
      <c r="G30" s="14"/>
      <c r="H30" s="10">
        <f t="shared" si="103"/>
        <v>0</v>
      </c>
      <c r="I30" s="10">
        <f t="shared" ref="I30:I32" si="122">G30-H30</f>
        <v>0</v>
      </c>
      <c r="J30" s="26"/>
      <c r="K30" s="14"/>
      <c r="L30" s="10">
        <f t="shared" si="104"/>
        <v>0</v>
      </c>
      <c r="M30" s="10">
        <f t="shared" ref="M30:M32" si="123">K30-L30</f>
        <v>0</v>
      </c>
      <c r="N30" s="14">
        <f t="shared" si="7"/>
        <v>0</v>
      </c>
      <c r="O30" s="14">
        <f t="shared" si="7"/>
        <v>0</v>
      </c>
      <c r="P30" s="14">
        <f t="shared" si="7"/>
        <v>0</v>
      </c>
      <c r="Q30" s="10">
        <f t="shared" si="7"/>
        <v>0</v>
      </c>
      <c r="R30" s="26"/>
      <c r="S30" s="14"/>
      <c r="T30" s="10">
        <f t="shared" si="105"/>
        <v>0</v>
      </c>
      <c r="U30" s="10">
        <f t="shared" ref="U30:U32" si="124">S30-T30</f>
        <v>0</v>
      </c>
      <c r="V30" s="26"/>
      <c r="W30" s="14"/>
      <c r="X30" s="10">
        <f t="shared" si="106"/>
        <v>0</v>
      </c>
      <c r="Y30" s="10">
        <f t="shared" ref="Y30:Y32" si="125">W30-X30</f>
        <v>0</v>
      </c>
      <c r="Z30" s="26"/>
      <c r="AA30" s="14"/>
      <c r="AB30" s="10">
        <f t="shared" si="107"/>
        <v>0</v>
      </c>
      <c r="AC30" s="10">
        <f t="shared" ref="AC30:AC32" si="126">AA30-AB30</f>
        <v>0</v>
      </c>
      <c r="AD30" s="14">
        <f t="shared" si="14"/>
        <v>0</v>
      </c>
      <c r="AE30" s="14">
        <f t="shared" si="14"/>
        <v>0</v>
      </c>
      <c r="AF30" s="14">
        <f t="shared" si="14"/>
        <v>0</v>
      </c>
      <c r="AG30" s="10">
        <f t="shared" si="14"/>
        <v>0</v>
      </c>
      <c r="AH30" s="10">
        <f t="shared" ref="AH30:AK33" si="127">AD30+N30</f>
        <v>0</v>
      </c>
      <c r="AI30" s="10">
        <f t="shared" si="127"/>
        <v>0</v>
      </c>
      <c r="AJ30" s="10">
        <f t="shared" si="127"/>
        <v>0</v>
      </c>
      <c r="AK30" s="10">
        <f t="shared" si="127"/>
        <v>0</v>
      </c>
      <c r="AL30" s="14"/>
      <c r="AM30" s="26"/>
      <c r="AN30" s="26">
        <v>184</v>
      </c>
      <c r="AO30" s="14">
        <v>53</v>
      </c>
      <c r="AP30" s="14">
        <v>4997</v>
      </c>
      <c r="AQ30" s="14">
        <v>1025</v>
      </c>
      <c r="AR30" s="14">
        <f t="shared" si="15"/>
        <v>6259</v>
      </c>
    </row>
    <row r="31" spans="1:47">
      <c r="A31" s="13" t="s">
        <v>21</v>
      </c>
      <c r="B31" s="26"/>
      <c r="C31" s="14"/>
      <c r="D31" s="10">
        <f t="shared" si="96"/>
        <v>0</v>
      </c>
      <c r="E31" s="10">
        <f t="shared" si="2"/>
        <v>0</v>
      </c>
      <c r="F31" s="26"/>
      <c r="G31" s="14"/>
      <c r="H31" s="10">
        <f t="shared" si="103"/>
        <v>0</v>
      </c>
      <c r="I31" s="10">
        <f t="shared" si="122"/>
        <v>0</v>
      </c>
      <c r="J31" s="26"/>
      <c r="K31" s="14"/>
      <c r="L31" s="10">
        <f t="shared" si="104"/>
        <v>0</v>
      </c>
      <c r="M31" s="10">
        <f t="shared" si="123"/>
        <v>0</v>
      </c>
      <c r="N31" s="14">
        <f t="shared" si="7"/>
        <v>0</v>
      </c>
      <c r="O31" s="14">
        <f t="shared" si="7"/>
        <v>0</v>
      </c>
      <c r="P31" s="14">
        <f t="shared" si="7"/>
        <v>0</v>
      </c>
      <c r="Q31" s="10">
        <f t="shared" si="7"/>
        <v>0</v>
      </c>
      <c r="R31" s="26"/>
      <c r="S31" s="14"/>
      <c r="T31" s="10">
        <f t="shared" si="105"/>
        <v>0</v>
      </c>
      <c r="U31" s="10">
        <f t="shared" si="124"/>
        <v>0</v>
      </c>
      <c r="V31" s="26"/>
      <c r="W31" s="14"/>
      <c r="X31" s="10">
        <f t="shared" si="106"/>
        <v>0</v>
      </c>
      <c r="Y31" s="10">
        <f t="shared" si="125"/>
        <v>0</v>
      </c>
      <c r="Z31" s="26"/>
      <c r="AA31" s="14"/>
      <c r="AB31" s="10">
        <f t="shared" si="107"/>
        <v>0</v>
      </c>
      <c r="AC31" s="10">
        <f t="shared" si="126"/>
        <v>0</v>
      </c>
      <c r="AD31" s="14">
        <f t="shared" si="14"/>
        <v>0</v>
      </c>
      <c r="AE31" s="14">
        <f t="shared" si="14"/>
        <v>0</v>
      </c>
      <c r="AF31" s="14">
        <f t="shared" si="14"/>
        <v>0</v>
      </c>
      <c r="AG31" s="10">
        <f t="shared" si="14"/>
        <v>0</v>
      </c>
      <c r="AH31" s="10">
        <f t="shared" si="127"/>
        <v>0</v>
      </c>
      <c r="AI31" s="10">
        <f t="shared" si="127"/>
        <v>0</v>
      </c>
      <c r="AJ31" s="10">
        <f t="shared" si="127"/>
        <v>0</v>
      </c>
      <c r="AK31" s="10">
        <f t="shared" si="127"/>
        <v>0</v>
      </c>
      <c r="AL31" s="14"/>
      <c r="AM31" s="26"/>
      <c r="AN31" s="26">
        <v>0</v>
      </c>
      <c r="AO31" s="14">
        <v>0</v>
      </c>
      <c r="AP31" s="14">
        <v>0</v>
      </c>
      <c r="AQ31" s="14">
        <v>0</v>
      </c>
      <c r="AR31" s="14">
        <f t="shared" si="15"/>
        <v>0</v>
      </c>
    </row>
    <row r="32" spans="1:47">
      <c r="A32" s="13" t="s">
        <v>19</v>
      </c>
      <c r="B32" s="26"/>
      <c r="C32" s="14"/>
      <c r="D32" s="10">
        <f t="shared" si="96"/>
        <v>0</v>
      </c>
      <c r="E32" s="10">
        <f t="shared" si="2"/>
        <v>0</v>
      </c>
      <c r="F32" s="26"/>
      <c r="G32" s="14"/>
      <c r="H32" s="10">
        <f t="shared" si="103"/>
        <v>0</v>
      </c>
      <c r="I32" s="10">
        <f t="shared" si="122"/>
        <v>0</v>
      </c>
      <c r="J32" s="26"/>
      <c r="K32" s="14"/>
      <c r="L32" s="10">
        <f t="shared" si="104"/>
        <v>0</v>
      </c>
      <c r="M32" s="10">
        <f t="shared" si="123"/>
        <v>0</v>
      </c>
      <c r="N32" s="14">
        <f t="shared" si="7"/>
        <v>0</v>
      </c>
      <c r="O32" s="14">
        <f t="shared" si="7"/>
        <v>0</v>
      </c>
      <c r="P32" s="14">
        <f t="shared" si="7"/>
        <v>0</v>
      </c>
      <c r="Q32" s="10">
        <f t="shared" si="7"/>
        <v>0</v>
      </c>
      <c r="R32" s="26"/>
      <c r="S32" s="14"/>
      <c r="T32" s="10">
        <f t="shared" si="105"/>
        <v>0</v>
      </c>
      <c r="U32" s="10">
        <f t="shared" si="124"/>
        <v>0</v>
      </c>
      <c r="V32" s="26"/>
      <c r="W32" s="14"/>
      <c r="X32" s="10">
        <f t="shared" si="106"/>
        <v>0</v>
      </c>
      <c r="Y32" s="10">
        <f t="shared" si="125"/>
        <v>0</v>
      </c>
      <c r="Z32" s="26"/>
      <c r="AA32" s="14"/>
      <c r="AB32" s="10">
        <f t="shared" si="107"/>
        <v>0</v>
      </c>
      <c r="AC32" s="10">
        <f t="shared" si="126"/>
        <v>0</v>
      </c>
      <c r="AD32" s="14">
        <f t="shared" si="14"/>
        <v>0</v>
      </c>
      <c r="AE32" s="14">
        <f t="shared" si="14"/>
        <v>0</v>
      </c>
      <c r="AF32" s="14">
        <f t="shared" si="14"/>
        <v>0</v>
      </c>
      <c r="AG32" s="10">
        <f t="shared" si="14"/>
        <v>0</v>
      </c>
      <c r="AH32" s="10">
        <f t="shared" si="127"/>
        <v>0</v>
      </c>
      <c r="AI32" s="10">
        <f t="shared" si="127"/>
        <v>0</v>
      </c>
      <c r="AJ32" s="10">
        <f t="shared" si="127"/>
        <v>0</v>
      </c>
      <c r="AK32" s="10">
        <f t="shared" si="127"/>
        <v>0</v>
      </c>
      <c r="AL32" s="14"/>
      <c r="AM32" s="26"/>
      <c r="AN32" s="26">
        <v>0</v>
      </c>
      <c r="AO32" s="14">
        <v>541</v>
      </c>
      <c r="AP32" s="14">
        <v>452</v>
      </c>
      <c r="AQ32" s="14">
        <v>452</v>
      </c>
      <c r="AR32" s="14">
        <f t="shared" si="15"/>
        <v>1445</v>
      </c>
    </row>
    <row r="33" spans="1:44">
      <c r="A33" s="13" t="s">
        <v>23</v>
      </c>
      <c r="B33" s="26"/>
      <c r="C33" s="14"/>
      <c r="D33" s="10">
        <f t="shared" si="96"/>
        <v>0</v>
      </c>
      <c r="E33" s="10"/>
      <c r="F33" s="26"/>
      <c r="G33" s="14"/>
      <c r="H33" s="10">
        <f t="shared" si="103"/>
        <v>0</v>
      </c>
      <c r="I33" s="10"/>
      <c r="J33" s="26"/>
      <c r="K33" s="14"/>
      <c r="L33" s="10">
        <f t="shared" si="104"/>
        <v>0</v>
      </c>
      <c r="M33" s="10"/>
      <c r="N33" s="14">
        <f t="shared" si="7"/>
        <v>0</v>
      </c>
      <c r="O33" s="14">
        <f t="shared" si="7"/>
        <v>0</v>
      </c>
      <c r="P33" s="14">
        <f t="shared" si="7"/>
        <v>0</v>
      </c>
      <c r="Q33" s="10">
        <f t="shared" si="7"/>
        <v>0</v>
      </c>
      <c r="R33" s="26"/>
      <c r="S33" s="14"/>
      <c r="T33" s="10">
        <f t="shared" si="105"/>
        <v>0</v>
      </c>
      <c r="U33" s="10"/>
      <c r="V33" s="26"/>
      <c r="W33" s="14"/>
      <c r="X33" s="10">
        <f t="shared" si="106"/>
        <v>0</v>
      </c>
      <c r="Y33" s="10"/>
      <c r="Z33" s="26"/>
      <c r="AA33" s="14"/>
      <c r="AB33" s="10">
        <f t="shared" si="107"/>
        <v>0</v>
      </c>
      <c r="AC33" s="10"/>
      <c r="AD33" s="14">
        <f t="shared" si="14"/>
        <v>0</v>
      </c>
      <c r="AE33" s="14">
        <f t="shared" si="14"/>
        <v>0</v>
      </c>
      <c r="AF33" s="14">
        <f t="shared" si="14"/>
        <v>0</v>
      </c>
      <c r="AG33" s="10">
        <f t="shared" si="14"/>
        <v>0</v>
      </c>
      <c r="AH33" s="10">
        <f t="shared" si="127"/>
        <v>0</v>
      </c>
      <c r="AI33" s="10">
        <f t="shared" si="127"/>
        <v>0</v>
      </c>
      <c r="AJ33" s="10">
        <f t="shared" si="127"/>
        <v>0</v>
      </c>
      <c r="AK33" s="10">
        <f t="shared" si="127"/>
        <v>0</v>
      </c>
      <c r="AL33" s="14"/>
      <c r="AM33" s="14"/>
      <c r="AN33" s="26">
        <v>0</v>
      </c>
      <c r="AO33" s="14">
        <v>0</v>
      </c>
      <c r="AP33" s="14">
        <v>0</v>
      </c>
      <c r="AQ33" s="14">
        <v>0</v>
      </c>
      <c r="AR33" s="14">
        <f t="shared" si="15"/>
        <v>0</v>
      </c>
    </row>
    <row r="34" spans="1:44">
      <c r="A34" s="15" t="s">
        <v>35</v>
      </c>
      <c r="B34" s="23">
        <f t="shared" ref="B34:E34" si="128">B29+B30+B31+B32+B33</f>
        <v>0</v>
      </c>
      <c r="C34" s="23">
        <f>C29+C30+C31+C32+C33</f>
        <v>0</v>
      </c>
      <c r="D34" s="16">
        <f t="shared" si="128"/>
        <v>0</v>
      </c>
      <c r="E34" s="16">
        <f t="shared" si="128"/>
        <v>0</v>
      </c>
      <c r="F34" s="23">
        <f t="shared" ref="F34" si="129">F29+F30+F31+F32+F33</f>
        <v>0</v>
      </c>
      <c r="G34" s="23">
        <f>G29+G30+G31+G32+G33</f>
        <v>0</v>
      </c>
      <c r="H34" s="16">
        <f t="shared" ref="H34:J34" si="130">H29+H30+H31+H32+H33</f>
        <v>0</v>
      </c>
      <c r="I34" s="16">
        <f t="shared" si="130"/>
        <v>0</v>
      </c>
      <c r="J34" s="23">
        <f t="shared" si="130"/>
        <v>0</v>
      </c>
      <c r="K34" s="23">
        <f>K29+K30+K31+K32+K33</f>
        <v>0</v>
      </c>
      <c r="L34" s="16">
        <f t="shared" ref="L34:M34" si="131">L29+L30+L31+L32+L33</f>
        <v>0</v>
      </c>
      <c r="M34" s="16">
        <f t="shared" si="131"/>
        <v>0</v>
      </c>
      <c r="N34" s="16">
        <f t="shared" si="7"/>
        <v>0</v>
      </c>
      <c r="O34" s="16">
        <f t="shared" si="7"/>
        <v>0</v>
      </c>
      <c r="P34" s="16">
        <f t="shared" si="7"/>
        <v>0</v>
      </c>
      <c r="Q34" s="16">
        <f t="shared" si="7"/>
        <v>0</v>
      </c>
      <c r="R34" s="23">
        <f t="shared" ref="R34" si="132">R29+R30+R31+R32+R33</f>
        <v>0</v>
      </c>
      <c r="S34" s="23">
        <f>S29+S30+S31+S32+S33</f>
        <v>0</v>
      </c>
      <c r="T34" s="16">
        <f t="shared" ref="T34:V34" si="133">T29+T30+T31+T32+T33</f>
        <v>0</v>
      </c>
      <c r="U34" s="16">
        <f t="shared" si="133"/>
        <v>0</v>
      </c>
      <c r="V34" s="23">
        <f t="shared" si="133"/>
        <v>0</v>
      </c>
      <c r="W34" s="23">
        <f>W29+W30+W31+W32+W33</f>
        <v>0</v>
      </c>
      <c r="X34" s="16">
        <f t="shared" ref="X34:Z34" si="134">X29+X30+X31+X32+X33</f>
        <v>0</v>
      </c>
      <c r="Y34" s="16">
        <f t="shared" si="134"/>
        <v>0</v>
      </c>
      <c r="Z34" s="23">
        <f t="shared" si="134"/>
        <v>0</v>
      </c>
      <c r="AA34" s="23">
        <f>AA29+AA30+AA31+AA32+AA33</f>
        <v>0</v>
      </c>
      <c r="AB34" s="16">
        <f t="shared" ref="AB34:AC34" si="135">AB29+AB30+AB31+AB32+AB33</f>
        <v>0</v>
      </c>
      <c r="AC34" s="16">
        <f t="shared" si="135"/>
        <v>0</v>
      </c>
      <c r="AD34" s="16">
        <f t="shared" si="14"/>
        <v>0</v>
      </c>
      <c r="AE34" s="16">
        <f t="shared" si="14"/>
        <v>0</v>
      </c>
      <c r="AF34" s="16">
        <f t="shared" si="14"/>
        <v>0</v>
      </c>
      <c r="AG34" s="16">
        <f t="shared" si="14"/>
        <v>0</v>
      </c>
      <c r="AH34" s="16">
        <f t="shared" ref="AH34:AL34" si="136">AH29+AH30+AH31+AH32+AH33</f>
        <v>0</v>
      </c>
      <c r="AI34" s="16">
        <f t="shared" si="136"/>
        <v>0</v>
      </c>
      <c r="AJ34" s="16">
        <f t="shared" si="136"/>
        <v>0</v>
      </c>
      <c r="AK34" s="16">
        <f t="shared" si="136"/>
        <v>0</v>
      </c>
      <c r="AL34" s="16">
        <f t="shared" si="136"/>
        <v>8001.15</v>
      </c>
      <c r="AM34" s="23">
        <f t="shared" ref="AM34" si="137">AM29+AM30+AM31+AM32+AM33</f>
        <v>8198.6</v>
      </c>
      <c r="AN34" s="23">
        <f t="shared" ref="AN34" si="138">AN29+AN30+AN31+AN32+AN33</f>
        <v>9639</v>
      </c>
      <c r="AO34" s="16">
        <f t="shared" ref="AO34" si="139">AO29+AO30+AO31+AO32+AO33</f>
        <v>8144</v>
      </c>
      <c r="AP34" s="16">
        <f t="shared" ref="AP34" si="140">AP29+AP30+AP31+AP32+AP33</f>
        <v>15792</v>
      </c>
      <c r="AQ34" s="16">
        <f t="shared" ref="AQ34" si="141">AQ29+AQ30+AQ31+AQ32+AQ33</f>
        <v>12022</v>
      </c>
      <c r="AR34" s="16">
        <f t="shared" si="15"/>
        <v>61796.75</v>
      </c>
    </row>
    <row r="35" spans="1:44" ht="14.25" customHeight="1">
      <c r="A35" s="6" t="s">
        <v>36</v>
      </c>
      <c r="B35" s="35"/>
      <c r="C35" s="21"/>
      <c r="D35" s="21"/>
      <c r="E35" s="21"/>
      <c r="F35" s="21"/>
      <c r="G35" s="21"/>
      <c r="H35" s="21"/>
      <c r="I35" s="22"/>
      <c r="J35" s="21"/>
      <c r="K35" s="21"/>
      <c r="L35" s="21"/>
      <c r="M35" s="21"/>
      <c r="N35" s="21"/>
      <c r="O35" s="21"/>
      <c r="P35" s="21"/>
      <c r="Q35" s="21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21"/>
      <c r="AE35" s="21"/>
      <c r="AF35" s="21"/>
      <c r="AG35" s="21"/>
      <c r="AH35" s="21"/>
      <c r="AI35" s="21"/>
      <c r="AJ35" s="21"/>
      <c r="AK35" s="21"/>
      <c r="AL35" s="16"/>
      <c r="AM35" s="16"/>
      <c r="AN35" s="23"/>
      <c r="AO35" s="21"/>
      <c r="AP35" s="21"/>
      <c r="AQ35" s="21"/>
      <c r="AR35" s="21">
        <f t="shared" si="15"/>
        <v>0</v>
      </c>
    </row>
    <row r="36" spans="1:44">
      <c r="A36" s="19" t="s">
        <v>17</v>
      </c>
      <c r="B36" s="24">
        <f>B9+B18+B27</f>
        <v>0</v>
      </c>
      <c r="C36" s="10">
        <f t="shared" ref="C36:AQ37" si="142">C9+C18+C27</f>
        <v>0</v>
      </c>
      <c r="D36" s="10">
        <f t="shared" si="142"/>
        <v>0</v>
      </c>
      <c r="E36" s="10">
        <f t="shared" si="142"/>
        <v>0</v>
      </c>
      <c r="F36" s="10">
        <f t="shared" si="142"/>
        <v>0</v>
      </c>
      <c r="G36" s="10">
        <f t="shared" si="142"/>
        <v>0</v>
      </c>
      <c r="H36" s="10">
        <f t="shared" si="142"/>
        <v>0</v>
      </c>
      <c r="I36" s="10">
        <f t="shared" si="142"/>
        <v>0</v>
      </c>
      <c r="J36" s="10">
        <f t="shared" si="142"/>
        <v>0</v>
      </c>
      <c r="K36" s="10">
        <f t="shared" si="142"/>
        <v>0</v>
      </c>
      <c r="L36" s="10">
        <f t="shared" si="142"/>
        <v>0</v>
      </c>
      <c r="M36" s="10">
        <f t="shared" si="142"/>
        <v>0</v>
      </c>
      <c r="N36" s="10">
        <f t="shared" si="142"/>
        <v>0</v>
      </c>
      <c r="O36" s="10">
        <f t="shared" si="142"/>
        <v>0</v>
      </c>
      <c r="P36" s="10">
        <f t="shared" si="142"/>
        <v>0</v>
      </c>
      <c r="Q36" s="10">
        <f t="shared" si="142"/>
        <v>0</v>
      </c>
      <c r="R36" s="28">
        <f t="shared" si="142"/>
        <v>0</v>
      </c>
      <c r="S36" s="10">
        <f t="shared" si="142"/>
        <v>0</v>
      </c>
      <c r="T36" s="10">
        <f t="shared" si="142"/>
        <v>0</v>
      </c>
      <c r="U36" s="10">
        <f t="shared" si="142"/>
        <v>0</v>
      </c>
      <c r="V36" s="10">
        <f t="shared" si="142"/>
        <v>0</v>
      </c>
      <c r="W36" s="10">
        <f t="shared" si="142"/>
        <v>0</v>
      </c>
      <c r="X36" s="10">
        <f t="shared" si="142"/>
        <v>0</v>
      </c>
      <c r="Y36" s="10">
        <f t="shared" si="142"/>
        <v>0</v>
      </c>
      <c r="Z36" s="10">
        <f t="shared" si="142"/>
        <v>0</v>
      </c>
      <c r="AA36" s="10">
        <f t="shared" si="142"/>
        <v>0</v>
      </c>
      <c r="AB36" s="10">
        <f t="shared" si="142"/>
        <v>0</v>
      </c>
      <c r="AC36" s="10">
        <f t="shared" si="142"/>
        <v>0</v>
      </c>
      <c r="AD36" s="10">
        <f t="shared" si="142"/>
        <v>0</v>
      </c>
      <c r="AE36" s="10">
        <f t="shared" si="142"/>
        <v>0</v>
      </c>
      <c r="AF36" s="10">
        <f t="shared" si="142"/>
        <v>0</v>
      </c>
      <c r="AG36" s="10">
        <f t="shared" si="142"/>
        <v>0</v>
      </c>
      <c r="AH36" s="10">
        <f t="shared" si="142"/>
        <v>0</v>
      </c>
      <c r="AI36" s="10">
        <f t="shared" si="142"/>
        <v>0</v>
      </c>
      <c r="AJ36" s="10">
        <f t="shared" si="142"/>
        <v>0</v>
      </c>
      <c r="AK36" s="10">
        <f t="shared" si="142"/>
        <v>0</v>
      </c>
      <c r="AL36" s="10">
        <f t="shared" si="142"/>
        <v>43955.3</v>
      </c>
      <c r="AM36" s="24">
        <f t="shared" si="142"/>
        <v>45689.5</v>
      </c>
      <c r="AN36" s="24">
        <f t="shared" si="142"/>
        <v>46519</v>
      </c>
      <c r="AO36" s="10">
        <f t="shared" si="142"/>
        <v>40354.9</v>
      </c>
      <c r="AP36" s="10">
        <f t="shared" si="142"/>
        <v>45520</v>
      </c>
      <c r="AQ36" s="10">
        <f t="shared" si="142"/>
        <v>49453</v>
      </c>
      <c r="AR36" s="10">
        <f t="shared" si="15"/>
        <v>271491.69999999995</v>
      </c>
    </row>
    <row r="37" spans="1:44">
      <c r="A37" s="9" t="s">
        <v>18</v>
      </c>
      <c r="B37" s="24">
        <f t="shared" ref="B37:Q43" si="143">B10+B19+B28</f>
        <v>0</v>
      </c>
      <c r="C37" s="10">
        <f t="shared" si="143"/>
        <v>0</v>
      </c>
      <c r="D37" s="10">
        <f t="shared" si="143"/>
        <v>0</v>
      </c>
      <c r="E37" s="10">
        <f t="shared" si="143"/>
        <v>0</v>
      </c>
      <c r="F37" s="10">
        <f t="shared" si="143"/>
        <v>0</v>
      </c>
      <c r="G37" s="10">
        <f t="shared" si="143"/>
        <v>0</v>
      </c>
      <c r="H37" s="10">
        <f t="shared" si="143"/>
        <v>0</v>
      </c>
      <c r="I37" s="10">
        <f t="shared" si="143"/>
        <v>0</v>
      </c>
      <c r="J37" s="10">
        <f t="shared" si="143"/>
        <v>0</v>
      </c>
      <c r="K37" s="10">
        <f t="shared" si="143"/>
        <v>0</v>
      </c>
      <c r="L37" s="10">
        <f t="shared" si="143"/>
        <v>0</v>
      </c>
      <c r="M37" s="10">
        <f t="shared" si="143"/>
        <v>0</v>
      </c>
      <c r="N37" s="10">
        <f t="shared" si="143"/>
        <v>0</v>
      </c>
      <c r="O37" s="10">
        <f t="shared" si="143"/>
        <v>0</v>
      </c>
      <c r="P37" s="10">
        <f t="shared" si="143"/>
        <v>0</v>
      </c>
      <c r="Q37" s="10">
        <f t="shared" si="143"/>
        <v>0</v>
      </c>
      <c r="R37" s="28">
        <f t="shared" si="142"/>
        <v>0</v>
      </c>
      <c r="S37" s="10">
        <f t="shared" si="142"/>
        <v>0</v>
      </c>
      <c r="T37" s="10">
        <f t="shared" si="142"/>
        <v>0</v>
      </c>
      <c r="U37" s="10">
        <f t="shared" si="142"/>
        <v>0</v>
      </c>
      <c r="V37" s="10">
        <f t="shared" si="142"/>
        <v>0</v>
      </c>
      <c r="W37" s="10">
        <f t="shared" si="142"/>
        <v>0</v>
      </c>
      <c r="X37" s="10">
        <f t="shared" si="142"/>
        <v>0</v>
      </c>
      <c r="Y37" s="10">
        <f t="shared" si="142"/>
        <v>0</v>
      </c>
      <c r="Z37" s="10">
        <f t="shared" si="142"/>
        <v>0</v>
      </c>
      <c r="AA37" s="10">
        <f t="shared" si="142"/>
        <v>0</v>
      </c>
      <c r="AB37" s="10">
        <f t="shared" si="142"/>
        <v>0</v>
      </c>
      <c r="AC37" s="10">
        <f t="shared" si="142"/>
        <v>0</v>
      </c>
      <c r="AD37" s="10">
        <f t="shared" si="142"/>
        <v>0</v>
      </c>
      <c r="AE37" s="10">
        <f t="shared" si="142"/>
        <v>0</v>
      </c>
      <c r="AF37" s="10">
        <f t="shared" si="142"/>
        <v>0</v>
      </c>
      <c r="AG37" s="10">
        <f t="shared" si="142"/>
        <v>0</v>
      </c>
      <c r="AH37" s="10">
        <f t="shared" si="142"/>
        <v>0</v>
      </c>
      <c r="AI37" s="10">
        <f t="shared" si="142"/>
        <v>0</v>
      </c>
      <c r="AJ37" s="10">
        <f t="shared" si="142"/>
        <v>0</v>
      </c>
      <c r="AK37" s="10">
        <f t="shared" si="142"/>
        <v>0</v>
      </c>
      <c r="AL37" s="10">
        <f t="shared" si="142"/>
        <v>0</v>
      </c>
      <c r="AM37" s="24">
        <f t="shared" si="142"/>
        <v>0</v>
      </c>
      <c r="AN37" s="24">
        <f t="shared" si="142"/>
        <v>0</v>
      </c>
      <c r="AO37" s="10">
        <f t="shared" si="142"/>
        <v>0</v>
      </c>
      <c r="AP37" s="10">
        <f t="shared" si="142"/>
        <v>0</v>
      </c>
      <c r="AQ37" s="10">
        <f t="shared" si="142"/>
        <v>0</v>
      </c>
      <c r="AR37" s="10">
        <f t="shared" si="15"/>
        <v>0</v>
      </c>
    </row>
    <row r="38" spans="1:44" s="3" customFormat="1">
      <c r="A38" s="11" t="s">
        <v>20</v>
      </c>
      <c r="B38" s="25">
        <f t="shared" si="143"/>
        <v>0</v>
      </c>
      <c r="C38" s="12">
        <f t="shared" ref="C38:AQ41" si="144">C11+C20+C29</f>
        <v>0</v>
      </c>
      <c r="D38" s="10">
        <f t="shared" si="144"/>
        <v>0</v>
      </c>
      <c r="E38" s="12">
        <f t="shared" si="144"/>
        <v>0</v>
      </c>
      <c r="F38" s="12">
        <f t="shared" si="144"/>
        <v>0</v>
      </c>
      <c r="G38" s="12">
        <f t="shared" si="144"/>
        <v>0</v>
      </c>
      <c r="H38" s="10">
        <f t="shared" si="144"/>
        <v>0</v>
      </c>
      <c r="I38" s="12">
        <f t="shared" si="144"/>
        <v>0</v>
      </c>
      <c r="J38" s="12">
        <f t="shared" si="144"/>
        <v>0</v>
      </c>
      <c r="K38" s="12">
        <f t="shared" si="144"/>
        <v>0</v>
      </c>
      <c r="L38" s="10">
        <f t="shared" si="144"/>
        <v>0</v>
      </c>
      <c r="M38" s="12">
        <f t="shared" si="144"/>
        <v>0</v>
      </c>
      <c r="N38" s="12">
        <f t="shared" si="144"/>
        <v>0</v>
      </c>
      <c r="O38" s="12">
        <f t="shared" si="144"/>
        <v>0</v>
      </c>
      <c r="P38" s="12">
        <f t="shared" si="144"/>
        <v>0</v>
      </c>
      <c r="Q38" s="12">
        <f t="shared" si="144"/>
        <v>0</v>
      </c>
      <c r="R38" s="32">
        <f t="shared" si="144"/>
        <v>0</v>
      </c>
      <c r="S38" s="12">
        <f t="shared" si="144"/>
        <v>0</v>
      </c>
      <c r="T38" s="10">
        <f t="shared" si="144"/>
        <v>0</v>
      </c>
      <c r="U38" s="12">
        <f t="shared" si="144"/>
        <v>0</v>
      </c>
      <c r="V38" s="12">
        <f t="shared" si="144"/>
        <v>0</v>
      </c>
      <c r="W38" s="12">
        <f t="shared" si="144"/>
        <v>0</v>
      </c>
      <c r="X38" s="10">
        <f t="shared" si="144"/>
        <v>0</v>
      </c>
      <c r="Y38" s="12">
        <f t="shared" si="144"/>
        <v>0</v>
      </c>
      <c r="Z38" s="12">
        <f t="shared" si="144"/>
        <v>0</v>
      </c>
      <c r="AA38" s="12">
        <f t="shared" si="144"/>
        <v>0</v>
      </c>
      <c r="AB38" s="10">
        <f t="shared" si="144"/>
        <v>0</v>
      </c>
      <c r="AC38" s="12">
        <f t="shared" si="144"/>
        <v>0</v>
      </c>
      <c r="AD38" s="12">
        <f t="shared" si="144"/>
        <v>0</v>
      </c>
      <c r="AE38" s="12">
        <f t="shared" si="144"/>
        <v>0</v>
      </c>
      <c r="AF38" s="12">
        <f t="shared" si="144"/>
        <v>0</v>
      </c>
      <c r="AG38" s="12">
        <f t="shared" si="144"/>
        <v>0</v>
      </c>
      <c r="AH38" s="12">
        <f t="shared" si="144"/>
        <v>0</v>
      </c>
      <c r="AI38" s="12">
        <f t="shared" si="144"/>
        <v>0</v>
      </c>
      <c r="AJ38" s="12">
        <f t="shared" si="144"/>
        <v>0</v>
      </c>
      <c r="AK38" s="12">
        <f t="shared" si="144"/>
        <v>0</v>
      </c>
      <c r="AL38" s="12">
        <f t="shared" si="144"/>
        <v>43955.3</v>
      </c>
      <c r="AM38" s="25">
        <f t="shared" si="144"/>
        <v>45689.5</v>
      </c>
      <c r="AN38" s="25">
        <f t="shared" si="144"/>
        <v>46519</v>
      </c>
      <c r="AO38" s="12">
        <f t="shared" si="144"/>
        <v>40354.9</v>
      </c>
      <c r="AP38" s="12">
        <f t="shared" si="144"/>
        <v>45520</v>
      </c>
      <c r="AQ38" s="12">
        <f t="shared" si="144"/>
        <v>49453</v>
      </c>
      <c r="AR38" s="12">
        <f t="shared" si="15"/>
        <v>271491.69999999995</v>
      </c>
    </row>
    <row r="39" spans="1:44">
      <c r="A39" s="13" t="s">
        <v>22</v>
      </c>
      <c r="B39" s="26">
        <f t="shared" si="143"/>
        <v>0</v>
      </c>
      <c r="C39" s="14">
        <f t="shared" si="144"/>
        <v>0</v>
      </c>
      <c r="D39" s="10">
        <f t="shared" si="144"/>
        <v>0</v>
      </c>
      <c r="E39" s="10">
        <f t="shared" si="144"/>
        <v>0</v>
      </c>
      <c r="F39" s="14">
        <f t="shared" si="144"/>
        <v>0</v>
      </c>
      <c r="G39" s="14">
        <f t="shared" si="144"/>
        <v>0</v>
      </c>
      <c r="H39" s="10">
        <f t="shared" si="144"/>
        <v>0</v>
      </c>
      <c r="I39" s="10">
        <f t="shared" si="144"/>
        <v>0</v>
      </c>
      <c r="J39" s="14">
        <f t="shared" si="144"/>
        <v>0</v>
      </c>
      <c r="K39" s="14">
        <f t="shared" si="144"/>
        <v>0</v>
      </c>
      <c r="L39" s="10">
        <f t="shared" si="144"/>
        <v>0</v>
      </c>
      <c r="M39" s="10">
        <f t="shared" si="144"/>
        <v>0</v>
      </c>
      <c r="N39" s="14">
        <f t="shared" si="144"/>
        <v>0</v>
      </c>
      <c r="O39" s="14">
        <f t="shared" si="144"/>
        <v>0</v>
      </c>
      <c r="P39" s="14">
        <f t="shared" si="144"/>
        <v>0</v>
      </c>
      <c r="Q39" s="10">
        <f t="shared" si="144"/>
        <v>0</v>
      </c>
      <c r="R39" s="33">
        <f t="shared" si="144"/>
        <v>0</v>
      </c>
      <c r="S39" s="14">
        <f t="shared" si="144"/>
        <v>0</v>
      </c>
      <c r="T39" s="10">
        <f t="shared" si="144"/>
        <v>0</v>
      </c>
      <c r="U39" s="10">
        <f t="shared" si="144"/>
        <v>0</v>
      </c>
      <c r="V39" s="14">
        <f t="shared" si="144"/>
        <v>0</v>
      </c>
      <c r="W39" s="14">
        <f t="shared" si="144"/>
        <v>0</v>
      </c>
      <c r="X39" s="10">
        <f t="shared" si="144"/>
        <v>0</v>
      </c>
      <c r="Y39" s="10">
        <f t="shared" si="144"/>
        <v>0</v>
      </c>
      <c r="Z39" s="14">
        <f t="shared" si="144"/>
        <v>0</v>
      </c>
      <c r="AA39" s="14">
        <f t="shared" si="144"/>
        <v>0</v>
      </c>
      <c r="AB39" s="10">
        <f t="shared" si="144"/>
        <v>0</v>
      </c>
      <c r="AC39" s="10">
        <f t="shared" si="144"/>
        <v>0</v>
      </c>
      <c r="AD39" s="14">
        <f t="shared" si="144"/>
        <v>0</v>
      </c>
      <c r="AE39" s="14">
        <f t="shared" si="144"/>
        <v>0</v>
      </c>
      <c r="AF39" s="14">
        <f t="shared" si="144"/>
        <v>0</v>
      </c>
      <c r="AG39" s="10">
        <f t="shared" si="144"/>
        <v>0</v>
      </c>
      <c r="AH39" s="10">
        <f t="shared" si="144"/>
        <v>0</v>
      </c>
      <c r="AI39" s="10">
        <f t="shared" si="144"/>
        <v>0</v>
      </c>
      <c r="AJ39" s="10">
        <f t="shared" si="144"/>
        <v>0</v>
      </c>
      <c r="AK39" s="10">
        <f t="shared" si="144"/>
        <v>0</v>
      </c>
      <c r="AL39" s="14">
        <f t="shared" si="144"/>
        <v>0</v>
      </c>
      <c r="AM39" s="26">
        <f t="shared" si="144"/>
        <v>0</v>
      </c>
      <c r="AN39" s="26">
        <f t="shared" si="144"/>
        <v>332</v>
      </c>
      <c r="AO39" s="14">
        <f t="shared" si="144"/>
        <v>89</v>
      </c>
      <c r="AP39" s="14">
        <f t="shared" si="144"/>
        <v>17068</v>
      </c>
      <c r="AQ39" s="14">
        <f t="shared" si="144"/>
        <v>4111</v>
      </c>
      <c r="AR39" s="14">
        <f t="shared" si="15"/>
        <v>21600</v>
      </c>
    </row>
    <row r="40" spans="1:44">
      <c r="A40" s="13" t="s">
        <v>21</v>
      </c>
      <c r="B40" s="26">
        <f t="shared" si="143"/>
        <v>0</v>
      </c>
      <c r="C40" s="14">
        <f t="shared" si="144"/>
        <v>0</v>
      </c>
      <c r="D40" s="10">
        <f t="shared" si="144"/>
        <v>0</v>
      </c>
      <c r="E40" s="10">
        <f t="shared" si="144"/>
        <v>0</v>
      </c>
      <c r="F40" s="14">
        <f t="shared" si="144"/>
        <v>0</v>
      </c>
      <c r="G40" s="14">
        <f t="shared" si="144"/>
        <v>0</v>
      </c>
      <c r="H40" s="10">
        <f t="shared" si="144"/>
        <v>0</v>
      </c>
      <c r="I40" s="10">
        <f t="shared" si="144"/>
        <v>0</v>
      </c>
      <c r="J40" s="14">
        <f t="shared" si="144"/>
        <v>0</v>
      </c>
      <c r="K40" s="14">
        <f t="shared" si="144"/>
        <v>0</v>
      </c>
      <c r="L40" s="10">
        <f t="shared" si="144"/>
        <v>0</v>
      </c>
      <c r="M40" s="10">
        <f t="shared" si="144"/>
        <v>0</v>
      </c>
      <c r="N40" s="14">
        <f t="shared" si="144"/>
        <v>0</v>
      </c>
      <c r="O40" s="14">
        <f t="shared" si="144"/>
        <v>0</v>
      </c>
      <c r="P40" s="14">
        <f t="shared" si="144"/>
        <v>0</v>
      </c>
      <c r="Q40" s="10">
        <f t="shared" si="144"/>
        <v>0</v>
      </c>
      <c r="R40" s="33">
        <f t="shared" si="144"/>
        <v>0</v>
      </c>
      <c r="S40" s="14">
        <f t="shared" si="144"/>
        <v>0</v>
      </c>
      <c r="T40" s="10">
        <f t="shared" si="144"/>
        <v>0</v>
      </c>
      <c r="U40" s="10">
        <f t="shared" si="144"/>
        <v>0</v>
      </c>
      <c r="V40" s="14">
        <f t="shared" si="144"/>
        <v>0</v>
      </c>
      <c r="W40" s="14">
        <f t="shared" si="144"/>
        <v>0</v>
      </c>
      <c r="X40" s="10">
        <f t="shared" si="144"/>
        <v>0</v>
      </c>
      <c r="Y40" s="10">
        <f t="shared" si="144"/>
        <v>0</v>
      </c>
      <c r="Z40" s="14">
        <f t="shared" si="144"/>
        <v>0</v>
      </c>
      <c r="AA40" s="14">
        <f t="shared" si="144"/>
        <v>0</v>
      </c>
      <c r="AB40" s="10">
        <f t="shared" si="144"/>
        <v>0</v>
      </c>
      <c r="AC40" s="10">
        <f t="shared" si="144"/>
        <v>0</v>
      </c>
      <c r="AD40" s="14">
        <f t="shared" si="144"/>
        <v>0</v>
      </c>
      <c r="AE40" s="14">
        <f t="shared" si="144"/>
        <v>0</v>
      </c>
      <c r="AF40" s="14">
        <f t="shared" si="144"/>
        <v>0</v>
      </c>
      <c r="AG40" s="10">
        <f t="shared" si="144"/>
        <v>0</v>
      </c>
      <c r="AH40" s="10">
        <f t="shared" si="144"/>
        <v>0</v>
      </c>
      <c r="AI40" s="10">
        <f t="shared" si="144"/>
        <v>0</v>
      </c>
      <c r="AJ40" s="10">
        <f t="shared" si="144"/>
        <v>0</v>
      </c>
      <c r="AK40" s="10">
        <f t="shared" si="144"/>
        <v>0</v>
      </c>
      <c r="AL40" s="14">
        <f t="shared" si="144"/>
        <v>0</v>
      </c>
      <c r="AM40" s="26">
        <f t="shared" si="144"/>
        <v>0</v>
      </c>
      <c r="AN40" s="26">
        <f t="shared" si="144"/>
        <v>323</v>
      </c>
      <c r="AO40" s="14">
        <f t="shared" si="144"/>
        <v>94</v>
      </c>
      <c r="AP40" s="14">
        <f t="shared" si="144"/>
        <v>165</v>
      </c>
      <c r="AQ40" s="14">
        <f t="shared" si="144"/>
        <v>49</v>
      </c>
      <c r="AR40" s="14">
        <f t="shared" si="15"/>
        <v>631</v>
      </c>
    </row>
    <row r="41" spans="1:44">
      <c r="A41" s="13" t="s">
        <v>19</v>
      </c>
      <c r="B41" s="26">
        <f t="shared" si="143"/>
        <v>0</v>
      </c>
      <c r="C41" s="14">
        <f t="shared" si="144"/>
        <v>0</v>
      </c>
      <c r="D41" s="10">
        <f t="shared" si="144"/>
        <v>0</v>
      </c>
      <c r="E41" s="10">
        <f t="shared" si="144"/>
        <v>0</v>
      </c>
      <c r="F41" s="14">
        <f t="shared" si="144"/>
        <v>0</v>
      </c>
      <c r="G41" s="14">
        <f t="shared" si="144"/>
        <v>0</v>
      </c>
      <c r="H41" s="10">
        <f t="shared" si="144"/>
        <v>0</v>
      </c>
      <c r="I41" s="10">
        <f t="shared" si="144"/>
        <v>0</v>
      </c>
      <c r="J41" s="14">
        <f t="shared" si="144"/>
        <v>0</v>
      </c>
      <c r="K41" s="14">
        <f t="shared" si="144"/>
        <v>0</v>
      </c>
      <c r="L41" s="10">
        <f t="shared" si="144"/>
        <v>0</v>
      </c>
      <c r="M41" s="10">
        <f t="shared" si="144"/>
        <v>0</v>
      </c>
      <c r="N41" s="14">
        <f t="shared" si="144"/>
        <v>0</v>
      </c>
      <c r="O41" s="14">
        <f t="shared" si="144"/>
        <v>0</v>
      </c>
      <c r="P41" s="14">
        <f t="shared" si="144"/>
        <v>0</v>
      </c>
      <c r="Q41" s="10">
        <f t="shared" si="144"/>
        <v>0</v>
      </c>
      <c r="R41" s="33">
        <f t="shared" si="144"/>
        <v>0</v>
      </c>
      <c r="S41" s="14">
        <f t="shared" si="144"/>
        <v>0</v>
      </c>
      <c r="T41" s="10">
        <f t="shared" si="144"/>
        <v>0</v>
      </c>
      <c r="U41" s="10">
        <f t="shared" si="144"/>
        <v>0</v>
      </c>
      <c r="V41" s="14">
        <f t="shared" si="144"/>
        <v>0</v>
      </c>
      <c r="W41" s="14">
        <f t="shared" si="144"/>
        <v>0</v>
      </c>
      <c r="X41" s="10">
        <f t="shared" si="144"/>
        <v>0</v>
      </c>
      <c r="Y41" s="10">
        <f t="shared" si="144"/>
        <v>0</v>
      </c>
      <c r="Z41" s="14">
        <f t="shared" si="144"/>
        <v>0</v>
      </c>
      <c r="AA41" s="14">
        <f t="shared" si="144"/>
        <v>0</v>
      </c>
      <c r="AB41" s="10">
        <f t="shared" si="144"/>
        <v>0</v>
      </c>
      <c r="AC41" s="10">
        <f t="shared" si="144"/>
        <v>0</v>
      </c>
      <c r="AD41" s="14">
        <f t="shared" si="144"/>
        <v>0</v>
      </c>
      <c r="AE41" s="14">
        <f t="shared" si="144"/>
        <v>0</v>
      </c>
      <c r="AF41" s="14">
        <f t="shared" si="144"/>
        <v>0</v>
      </c>
      <c r="AG41" s="10">
        <f t="shared" si="144"/>
        <v>0</v>
      </c>
      <c r="AH41" s="10">
        <f t="shared" si="144"/>
        <v>0</v>
      </c>
      <c r="AI41" s="10">
        <f t="shared" si="144"/>
        <v>0</v>
      </c>
      <c r="AJ41" s="10">
        <f t="shared" si="144"/>
        <v>0</v>
      </c>
      <c r="AK41" s="10">
        <f t="shared" si="144"/>
        <v>0</v>
      </c>
      <c r="AL41" s="14">
        <f t="shared" si="144"/>
        <v>0</v>
      </c>
      <c r="AM41" s="26">
        <f t="shared" si="144"/>
        <v>0</v>
      </c>
      <c r="AN41" s="26">
        <f t="shared" si="144"/>
        <v>2051</v>
      </c>
      <c r="AO41" s="14">
        <f t="shared" si="144"/>
        <v>1281</v>
      </c>
      <c r="AP41" s="14">
        <f t="shared" si="144"/>
        <v>1578</v>
      </c>
      <c r="AQ41" s="14">
        <f t="shared" si="144"/>
        <v>1579</v>
      </c>
      <c r="AR41" s="14">
        <f t="shared" si="15"/>
        <v>6489</v>
      </c>
    </row>
    <row r="42" spans="1:44">
      <c r="A42" s="13" t="s">
        <v>23</v>
      </c>
      <c r="B42" s="26">
        <f t="shared" si="143"/>
        <v>0</v>
      </c>
      <c r="C42" s="14">
        <f t="shared" ref="C42:AQ43" si="145">C15+C24+C33</f>
        <v>0</v>
      </c>
      <c r="D42" s="10">
        <f t="shared" si="145"/>
        <v>0</v>
      </c>
      <c r="E42" s="10">
        <f t="shared" si="145"/>
        <v>0</v>
      </c>
      <c r="F42" s="14">
        <f t="shared" si="145"/>
        <v>0</v>
      </c>
      <c r="G42" s="14">
        <f t="shared" si="145"/>
        <v>0</v>
      </c>
      <c r="H42" s="10">
        <f t="shared" si="145"/>
        <v>0</v>
      </c>
      <c r="I42" s="10">
        <f t="shared" si="145"/>
        <v>0</v>
      </c>
      <c r="J42" s="14">
        <f t="shared" si="145"/>
        <v>0</v>
      </c>
      <c r="K42" s="14">
        <f t="shared" si="145"/>
        <v>0</v>
      </c>
      <c r="L42" s="10">
        <f t="shared" si="145"/>
        <v>0</v>
      </c>
      <c r="M42" s="10">
        <f t="shared" si="145"/>
        <v>0</v>
      </c>
      <c r="N42" s="14">
        <f t="shared" si="145"/>
        <v>0</v>
      </c>
      <c r="O42" s="14">
        <f t="shared" si="145"/>
        <v>0</v>
      </c>
      <c r="P42" s="14">
        <f t="shared" si="145"/>
        <v>0</v>
      </c>
      <c r="Q42" s="10">
        <f t="shared" si="145"/>
        <v>0</v>
      </c>
      <c r="R42" s="14">
        <f t="shared" si="145"/>
        <v>0</v>
      </c>
      <c r="S42" s="14">
        <f t="shared" si="145"/>
        <v>0</v>
      </c>
      <c r="T42" s="10">
        <f t="shared" si="145"/>
        <v>0</v>
      </c>
      <c r="U42" s="10">
        <f t="shared" si="145"/>
        <v>0</v>
      </c>
      <c r="V42" s="14">
        <f t="shared" si="145"/>
        <v>0</v>
      </c>
      <c r="W42" s="14">
        <f t="shared" si="145"/>
        <v>0</v>
      </c>
      <c r="X42" s="10">
        <f t="shared" si="145"/>
        <v>0</v>
      </c>
      <c r="Y42" s="10">
        <f t="shared" si="145"/>
        <v>0</v>
      </c>
      <c r="Z42" s="14">
        <f t="shared" si="145"/>
        <v>0</v>
      </c>
      <c r="AA42" s="14">
        <f t="shared" si="145"/>
        <v>0</v>
      </c>
      <c r="AB42" s="10">
        <f t="shared" si="145"/>
        <v>0</v>
      </c>
      <c r="AC42" s="10">
        <f t="shared" si="145"/>
        <v>0</v>
      </c>
      <c r="AD42" s="14">
        <f t="shared" si="145"/>
        <v>0</v>
      </c>
      <c r="AE42" s="14">
        <f t="shared" si="145"/>
        <v>0</v>
      </c>
      <c r="AF42" s="14">
        <f t="shared" si="145"/>
        <v>0</v>
      </c>
      <c r="AG42" s="10">
        <f t="shared" si="145"/>
        <v>0</v>
      </c>
      <c r="AH42" s="10">
        <f t="shared" si="145"/>
        <v>0</v>
      </c>
      <c r="AI42" s="10">
        <f t="shared" si="145"/>
        <v>0</v>
      </c>
      <c r="AJ42" s="10">
        <f t="shared" si="145"/>
        <v>0</v>
      </c>
      <c r="AK42" s="10">
        <f t="shared" si="145"/>
        <v>0</v>
      </c>
      <c r="AL42" s="14">
        <f t="shared" si="145"/>
        <v>0</v>
      </c>
      <c r="AM42" s="14">
        <f t="shared" si="145"/>
        <v>0</v>
      </c>
      <c r="AN42" s="26">
        <f t="shared" si="145"/>
        <v>0</v>
      </c>
      <c r="AO42" s="14">
        <f t="shared" si="145"/>
        <v>0</v>
      </c>
      <c r="AP42" s="14">
        <f t="shared" si="145"/>
        <v>0</v>
      </c>
      <c r="AQ42" s="14">
        <f t="shared" si="145"/>
        <v>0</v>
      </c>
      <c r="AR42" s="14">
        <f t="shared" si="15"/>
        <v>0</v>
      </c>
    </row>
    <row r="43" spans="1:44" s="3" customFormat="1">
      <c r="A43" s="20" t="s">
        <v>24</v>
      </c>
      <c r="B43" s="23">
        <f t="shared" si="143"/>
        <v>0</v>
      </c>
      <c r="C43" s="23">
        <f t="shared" si="145"/>
        <v>0</v>
      </c>
      <c r="D43" s="16">
        <f t="shared" si="145"/>
        <v>0</v>
      </c>
      <c r="E43" s="16">
        <f t="shared" si="145"/>
        <v>0</v>
      </c>
      <c r="F43" s="16">
        <f t="shared" si="145"/>
        <v>0</v>
      </c>
      <c r="G43" s="16">
        <f t="shared" si="145"/>
        <v>0</v>
      </c>
      <c r="H43" s="16">
        <f t="shared" si="145"/>
        <v>0</v>
      </c>
      <c r="I43" s="16">
        <f t="shared" si="145"/>
        <v>0</v>
      </c>
      <c r="J43" s="23">
        <f t="shared" si="145"/>
        <v>0</v>
      </c>
      <c r="K43" s="16">
        <f t="shared" si="145"/>
        <v>0</v>
      </c>
      <c r="L43" s="16">
        <f t="shared" si="145"/>
        <v>0</v>
      </c>
      <c r="M43" s="16">
        <f t="shared" si="145"/>
        <v>0</v>
      </c>
      <c r="N43" s="16">
        <f t="shared" si="145"/>
        <v>0</v>
      </c>
      <c r="O43" s="16">
        <f t="shared" si="145"/>
        <v>0</v>
      </c>
      <c r="P43" s="16">
        <f t="shared" si="145"/>
        <v>0</v>
      </c>
      <c r="Q43" s="16">
        <f t="shared" si="145"/>
        <v>0</v>
      </c>
      <c r="R43" s="29">
        <f t="shared" si="145"/>
        <v>0</v>
      </c>
      <c r="S43" s="16">
        <f t="shared" si="145"/>
        <v>0</v>
      </c>
      <c r="T43" s="16">
        <f t="shared" si="145"/>
        <v>0</v>
      </c>
      <c r="U43" s="16">
        <f t="shared" si="145"/>
        <v>0</v>
      </c>
      <c r="V43" s="16">
        <f t="shared" si="145"/>
        <v>0</v>
      </c>
      <c r="W43" s="16">
        <f t="shared" si="145"/>
        <v>0</v>
      </c>
      <c r="X43" s="16">
        <f t="shared" si="145"/>
        <v>0</v>
      </c>
      <c r="Y43" s="16">
        <f t="shared" si="145"/>
        <v>0</v>
      </c>
      <c r="Z43" s="16">
        <f t="shared" si="145"/>
        <v>0</v>
      </c>
      <c r="AA43" s="16">
        <f t="shared" si="145"/>
        <v>0</v>
      </c>
      <c r="AB43" s="16">
        <f t="shared" si="145"/>
        <v>0</v>
      </c>
      <c r="AC43" s="16">
        <f t="shared" si="145"/>
        <v>0</v>
      </c>
      <c r="AD43" s="16">
        <f t="shared" si="145"/>
        <v>0</v>
      </c>
      <c r="AE43" s="16">
        <f t="shared" si="145"/>
        <v>0</v>
      </c>
      <c r="AF43" s="16">
        <f t="shared" si="145"/>
        <v>0</v>
      </c>
      <c r="AG43" s="16">
        <f t="shared" si="145"/>
        <v>0</v>
      </c>
      <c r="AH43" s="16">
        <f t="shared" si="145"/>
        <v>0</v>
      </c>
      <c r="AI43" s="16">
        <f t="shared" si="145"/>
        <v>0</v>
      </c>
      <c r="AJ43" s="16">
        <f t="shared" si="145"/>
        <v>0</v>
      </c>
      <c r="AK43" s="16">
        <f t="shared" si="145"/>
        <v>0</v>
      </c>
      <c r="AL43" s="16">
        <f t="shared" si="145"/>
        <v>43955.3</v>
      </c>
      <c r="AM43" s="23">
        <f t="shared" si="145"/>
        <v>45689.5</v>
      </c>
      <c r="AN43" s="23">
        <f t="shared" si="145"/>
        <v>49225</v>
      </c>
      <c r="AO43" s="16">
        <f t="shared" si="145"/>
        <v>41818.9</v>
      </c>
      <c r="AP43" s="16">
        <f t="shared" si="145"/>
        <v>64331</v>
      </c>
      <c r="AQ43" s="16">
        <f t="shared" si="145"/>
        <v>55192</v>
      </c>
      <c r="AR43" s="16">
        <f t="shared" si="15"/>
        <v>300211.69999999995</v>
      </c>
    </row>
    <row r="44" spans="1:44">
      <c r="AL44" s="2"/>
      <c r="AM44" s="2"/>
      <c r="AN44" s="2" t="e">
        <f>AN43-GETPIVOTDATA("Натур",[1]чугуевка!$A$12,"Месяц поле",DATE(2019,9,1),"usl_naim2","к) Эл.энергия")</f>
        <v>#REF!</v>
      </c>
    </row>
    <row r="46" spans="1:44">
      <c r="C46" s="2"/>
      <c r="F46" s="30"/>
      <c r="AP46" s="2"/>
      <c r="AQ46" s="2"/>
    </row>
    <row r="47" spans="1:44">
      <c r="F47" s="30"/>
      <c r="G47" s="30"/>
      <c r="H47" s="31"/>
      <c r="Z47" s="2"/>
      <c r="AA47" s="2"/>
      <c r="AB47" s="2"/>
      <c r="AC47" s="2"/>
      <c r="AP47" s="2"/>
      <c r="AQ47" s="2"/>
    </row>
    <row r="48" spans="1:44">
      <c r="F48" s="30"/>
      <c r="Z48" s="2"/>
      <c r="AA48" s="2"/>
      <c r="AB48" s="2"/>
      <c r="AC48" s="2"/>
      <c r="AN48" s="31"/>
      <c r="AP48" s="2"/>
      <c r="AQ48" s="2"/>
    </row>
    <row r="49" spans="6:43">
      <c r="F49" s="30"/>
      <c r="U49" s="2"/>
      <c r="V49" s="2"/>
      <c r="W49" s="2"/>
      <c r="X49" s="2"/>
      <c r="Z49" s="2"/>
      <c r="AA49" s="2"/>
      <c r="AB49" s="2"/>
      <c r="AC49" s="2"/>
      <c r="AN49" s="31"/>
      <c r="AP49" s="2"/>
      <c r="AQ49" s="2"/>
    </row>
    <row r="50" spans="6:43">
      <c r="F50" s="30"/>
      <c r="U50" s="2"/>
      <c r="V50" s="2"/>
      <c r="W50" s="2"/>
      <c r="X50" s="2"/>
      <c r="Y50" s="2"/>
      <c r="Z50" s="2"/>
      <c r="AA50" s="2"/>
      <c r="AB50" s="2"/>
      <c r="AC50" s="2"/>
      <c r="AN50" s="31"/>
      <c r="AO50" s="31"/>
      <c r="AP50" s="2"/>
      <c r="AQ50" s="2"/>
    </row>
    <row r="51" spans="6:43">
      <c r="F51" s="30"/>
      <c r="U51" s="2"/>
      <c r="V51" s="2"/>
      <c r="W51" s="2"/>
      <c r="X51" s="2"/>
      <c r="Z51" s="2"/>
      <c r="AA51" s="2"/>
      <c r="AB51" s="2"/>
      <c r="AC51" s="2"/>
      <c r="AN51" s="31"/>
      <c r="AO51" s="2"/>
      <c r="AP51" s="2"/>
      <c r="AQ51" s="2"/>
    </row>
    <row r="52" spans="6:43">
      <c r="F52" s="30"/>
      <c r="U52" s="2"/>
      <c r="V52" s="2"/>
      <c r="W52" s="2"/>
      <c r="X52" s="2"/>
      <c r="Z52" s="2"/>
      <c r="AA52" s="2"/>
      <c r="AB52" s="2"/>
      <c r="AC52" s="2"/>
      <c r="AN52" s="31"/>
      <c r="AO52" s="2"/>
      <c r="AP52" s="2"/>
      <c r="AQ52" s="2"/>
    </row>
    <row r="53" spans="6:43">
      <c r="F53" s="30"/>
      <c r="U53" s="2"/>
      <c r="V53" s="2"/>
      <c r="W53" s="2"/>
      <c r="X53" s="2"/>
      <c r="Z53" s="2"/>
      <c r="AA53" s="2"/>
      <c r="AB53" s="2"/>
      <c r="AC53" s="2"/>
      <c r="AL53" s="2"/>
      <c r="AN53" s="31"/>
      <c r="AO53" s="2"/>
      <c r="AP53" s="2"/>
      <c r="AQ53" s="2"/>
    </row>
    <row r="54" spans="6:43">
      <c r="F54" s="30"/>
      <c r="U54" s="2"/>
      <c r="V54" s="2"/>
      <c r="W54" s="2"/>
      <c r="X54" s="2"/>
      <c r="Z54" s="2"/>
      <c r="AA54" s="2"/>
      <c r="AB54" s="2"/>
      <c r="AC54" s="2"/>
      <c r="AN54" s="31"/>
      <c r="AO54" s="34"/>
      <c r="AP54" s="2"/>
      <c r="AQ54" s="2"/>
    </row>
    <row r="55" spans="6:43">
      <c r="F55" s="30"/>
      <c r="U55" s="2"/>
      <c r="V55" s="2"/>
      <c r="W55" s="2"/>
      <c r="X55" s="2"/>
      <c r="Z55" s="2"/>
      <c r="AA55" s="2"/>
      <c r="AB55" s="2"/>
      <c r="AC55" s="2"/>
      <c r="AN55" s="31"/>
      <c r="AO55" s="34"/>
      <c r="AP55" s="2"/>
      <c r="AQ55" s="2"/>
    </row>
    <row r="56" spans="6:43">
      <c r="F56" s="30"/>
      <c r="U56" s="2"/>
      <c r="V56" s="2"/>
      <c r="W56" s="2"/>
      <c r="X56" s="2"/>
      <c r="Z56" s="2"/>
      <c r="AA56" s="2"/>
      <c r="AB56" s="2"/>
      <c r="AC56" s="2"/>
      <c r="AN56" s="31"/>
      <c r="AO56" s="34"/>
      <c r="AP56" s="2"/>
      <c r="AQ56" s="2"/>
    </row>
    <row r="57" spans="6:43">
      <c r="F57" s="30"/>
      <c r="U57" s="2"/>
      <c r="V57" s="2"/>
      <c r="W57" s="2"/>
      <c r="X57" s="2"/>
      <c r="Z57" s="2"/>
      <c r="AA57" s="2"/>
      <c r="AB57" s="2"/>
      <c r="AC57" s="2"/>
      <c r="AN57" s="31"/>
      <c r="AO57" s="2"/>
      <c r="AP57" s="2"/>
      <c r="AQ57" s="2"/>
    </row>
    <row r="58" spans="6:43">
      <c r="F58" s="30"/>
      <c r="U58" s="2"/>
      <c r="V58" s="2"/>
      <c r="W58" s="2"/>
      <c r="X58" s="2"/>
      <c r="Z58" s="2"/>
      <c r="AA58" s="2"/>
      <c r="AB58" s="2"/>
      <c r="AC58" s="2"/>
      <c r="AN58" s="31"/>
      <c r="AO58" s="2"/>
      <c r="AP58" s="2"/>
      <c r="AQ58" s="2"/>
    </row>
    <row r="59" spans="6:43">
      <c r="F59" s="30"/>
      <c r="U59" s="2"/>
      <c r="V59" s="2"/>
      <c r="W59" s="2"/>
      <c r="X59" s="2"/>
      <c r="Z59" s="2"/>
      <c r="AN59" s="31"/>
      <c r="AO59" s="2"/>
      <c r="AP59" s="2"/>
      <c r="AQ59" s="2"/>
    </row>
    <row r="60" spans="6:43">
      <c r="F60" s="30"/>
      <c r="U60" s="2"/>
      <c r="V60" s="2"/>
      <c r="W60" s="2"/>
      <c r="X60" s="2"/>
      <c r="Z60" s="2"/>
      <c r="AN60" s="31"/>
      <c r="AO60" s="2"/>
      <c r="AP60" s="2"/>
      <c r="AQ60" s="2"/>
    </row>
    <row r="61" spans="6:43">
      <c r="F61" s="30"/>
      <c r="U61" s="2"/>
      <c r="V61" s="2"/>
      <c r="W61" s="2"/>
      <c r="X61" s="2"/>
      <c r="AN61" s="31"/>
      <c r="AO61" s="2"/>
      <c r="AP61" s="2"/>
      <c r="AQ61" s="2"/>
    </row>
    <row r="62" spans="6:43">
      <c r="U62" s="2"/>
      <c r="V62" s="2"/>
      <c r="W62" s="2"/>
      <c r="X62" s="2"/>
      <c r="AO62" s="2"/>
      <c r="AP62" s="2"/>
    </row>
    <row r="63" spans="6:43">
      <c r="U63" s="2"/>
      <c r="V63" s="2"/>
      <c r="W63" s="2"/>
      <c r="X63" s="2"/>
      <c r="AO63" s="2"/>
      <c r="AP63" s="2"/>
    </row>
    <row r="64" spans="6:43">
      <c r="U64" s="2"/>
      <c r="V64" s="2"/>
      <c r="W64" s="2"/>
      <c r="X64" s="2"/>
      <c r="AO64" s="2"/>
      <c r="AP64" s="2"/>
    </row>
    <row r="65" spans="21:42">
      <c r="U65" s="2"/>
      <c r="V65" s="2"/>
      <c r="W65" s="2"/>
      <c r="X65" s="2"/>
      <c r="AO65" s="2"/>
      <c r="AP65" s="2"/>
    </row>
    <row r="66" spans="21:42">
      <c r="AO66" s="2"/>
      <c r="AP66" s="2"/>
    </row>
    <row r="67" spans="21:42">
      <c r="AO67" s="2"/>
      <c r="AP67" s="2"/>
    </row>
    <row r="68" spans="21:42">
      <c r="AO68" s="2"/>
      <c r="AP68" s="2"/>
    </row>
    <row r="69" spans="21:42">
      <c r="AO69" s="2"/>
      <c r="AP69" s="2"/>
    </row>
    <row r="70" spans="21:42">
      <c r="AO70" s="2"/>
    </row>
    <row r="71" spans="21:42">
      <c r="AO71" s="2"/>
    </row>
    <row r="72" spans="21:42">
      <c r="AO72" s="2"/>
    </row>
    <row r="73" spans="21:42">
      <c r="AO73" s="2"/>
    </row>
  </sheetData>
  <mergeCells count="11">
    <mergeCell ref="A2:AR2"/>
    <mergeCell ref="A5:A6"/>
    <mergeCell ref="B5:E5"/>
    <mergeCell ref="F5:I5"/>
    <mergeCell ref="J5:M5"/>
    <mergeCell ref="N5:Q5"/>
    <mergeCell ref="R5:U5"/>
    <mergeCell ref="V5:Y5"/>
    <mergeCell ref="Z5:AC5"/>
    <mergeCell ref="AD5:AG5"/>
    <mergeCell ref="AH5:AK5"/>
  </mergeCells>
  <printOptions horizontalCentered="1" verticalCentered="1"/>
  <pageMargins left="0" right="0" top="0" bottom="0" header="0.51181102362204722" footer="0.51181102362204722"/>
  <pageSetup paperSize="9" scale="34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рабочий</vt:lpstr>
      <vt:lpstr>'СВОД рабочий'!Заголовки_для_печати</vt:lpstr>
    </vt:vector>
  </TitlesOfParts>
  <Company>Primtep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Федорова Татьяна Анатольевна</dc:creator>
  <cp:lastModifiedBy>Пользователь Windows</cp:lastModifiedBy>
  <cp:lastPrinted>2017-01-11T02:43:58Z</cp:lastPrinted>
  <dcterms:created xsi:type="dcterms:W3CDTF">2014-10-10T05:32:48Z</dcterms:created>
  <dcterms:modified xsi:type="dcterms:W3CDTF">2020-01-15T04:32:09Z</dcterms:modified>
</cp:coreProperties>
</file>